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hidePivotFieldList="1" defaultThemeVersion="124226"/>
  <xr:revisionPtr revIDLastSave="2" documentId="13_ncr:1_{369A60AE-96A7-4DB8-9A0A-003FEFCE0554}" xr6:coauthVersionLast="46" xr6:coauthVersionMax="46" xr10:uidLastSave="{6C73E1D2-570B-4B2B-AD2E-570EBABE8D04}"/>
  <bookViews>
    <workbookView xWindow="-110" yWindow="-110" windowWidth="19420" windowHeight="10420" tabRatio="734" firstSheet="2" activeTab="5" xr2:uid="{00000000-000D-0000-FFFF-FFFF00000000}"/>
  </bookViews>
  <sheets>
    <sheet name="Instructions" sheetId="36" r:id="rId1"/>
    <sheet name="1.1 Information" sheetId="4" r:id="rId2"/>
    <sheet name="1.2 BUDGET" sheetId="28" r:id="rId3"/>
    <sheet name="2.1 Budget Detail YR1" sheetId="19" r:id="rId4"/>
    <sheet name="2.2 Budget Detail YR2&gt;" sheetId="32" r:id="rId5"/>
    <sheet name="3. NPAC" sheetId="25" r:id="rId6"/>
    <sheet name="4. Additional Notes " sheetId="34" r:id="rId7"/>
    <sheet name="5. BUDGET BY OUTCOME" sheetId="31" r:id="rId8"/>
    <sheet name="Data Validation" sheetId="11" state="hidden" r:id="rId9"/>
  </sheets>
  <definedNames>
    <definedName name="_xlnm._FilterDatabase" localSheetId="3" hidden="1">'2.1 Budget Detail YR1'!$A$9:$AI$74</definedName>
    <definedName name="_xlnm._FilterDatabase" localSheetId="4" hidden="1">'2.2 Budget Detail YR2&gt;'!$A$9:$Y$74</definedName>
    <definedName name="_xlnm.Print_Area" localSheetId="1">'1.1 Information'!$A$1:$S$51</definedName>
    <definedName name="_xlnm.Print_Area" localSheetId="5">'3. NPAC'!$A$1:$J$105</definedName>
  </definedNames>
  <calcPr calcId="191029" concurrentCalc="0"/>
  <pivotCaches>
    <pivotCache cacheId="0" r:id="rId10"/>
    <pivotCache cacheId="1"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5" i="25" l="1"/>
  <c r="B65" i="25"/>
  <c r="C65" i="25"/>
  <c r="E65" i="25"/>
  <c r="C37" i="25"/>
  <c r="C38" i="25"/>
  <c r="C39" i="25"/>
  <c r="C40" i="25"/>
  <c r="D37" i="25"/>
  <c r="D38" i="25"/>
  <c r="D39" i="25"/>
  <c r="D40" i="25"/>
  <c r="B37" i="25"/>
  <c r="F37" i="25"/>
  <c r="E37" i="25"/>
  <c r="G37" i="25"/>
  <c r="B38" i="25"/>
  <c r="E38" i="25"/>
  <c r="F38" i="25"/>
  <c r="G38" i="25"/>
  <c r="B39" i="25"/>
  <c r="E39" i="25"/>
  <c r="F39" i="25"/>
  <c r="G39" i="25"/>
  <c r="G40" i="25"/>
  <c r="E17" i="25"/>
  <c r="G17" i="25"/>
  <c r="E19" i="25"/>
  <c r="G19" i="25"/>
  <c r="E20" i="25"/>
  <c r="G20" i="25"/>
  <c r="E21" i="25"/>
  <c r="G21" i="25"/>
  <c r="G22" i="25"/>
  <c r="G41" i="25"/>
  <c r="E40" i="25"/>
  <c r="E22" i="25"/>
  <c r="E41" i="25"/>
  <c r="D22" i="25"/>
  <c r="D41" i="25"/>
  <c r="C22" i="25"/>
  <c r="C41" i="25"/>
  <c r="B40" i="25"/>
  <c r="B22" i="25"/>
  <c r="B41" i="25"/>
  <c r="AB10" i="19"/>
  <c r="K80" i="19"/>
  <c r="AB80" i="19"/>
  <c r="B72" i="25"/>
  <c r="K80" i="32"/>
  <c r="P80" i="32"/>
  <c r="B73" i="25"/>
  <c r="R80" i="32"/>
  <c r="B75" i="25"/>
  <c r="Z80" i="19"/>
  <c r="L40" i="28"/>
  <c r="B79" i="25"/>
  <c r="L48" i="28"/>
  <c r="AA80" i="19"/>
  <c r="M40" i="28"/>
  <c r="M48" i="28"/>
  <c r="Y80" i="19"/>
  <c r="K40" i="28"/>
  <c r="K48" i="28"/>
  <c r="X80" i="19"/>
  <c r="J40" i="28"/>
  <c r="J48" i="28"/>
  <c r="W80" i="19"/>
  <c r="I40" i="28"/>
  <c r="I48" i="28"/>
  <c r="V80" i="19"/>
  <c r="H40" i="28"/>
  <c r="H48" i="28"/>
  <c r="U80" i="19"/>
  <c r="G40" i="28"/>
  <c r="G48" i="28"/>
  <c r="T80" i="19"/>
  <c r="F40" i="28"/>
  <c r="F48" i="28"/>
  <c r="S80" i="19"/>
  <c r="E40" i="28"/>
  <c r="E48" i="28"/>
  <c r="R80" i="19"/>
  <c r="D40" i="28"/>
  <c r="D48" i="28"/>
  <c r="Q80" i="19"/>
  <c r="C40" i="28"/>
  <c r="C48" i="28"/>
  <c r="P80" i="19"/>
  <c r="B40" i="28"/>
  <c r="B48" i="28"/>
  <c r="F22" i="25"/>
  <c r="B15" i="28"/>
  <c r="T10" i="32"/>
  <c r="T11" i="32"/>
  <c r="T12" i="32"/>
  <c r="T13" i="32"/>
  <c r="T14" i="32"/>
  <c r="K84" i="32"/>
  <c r="R84" i="32"/>
  <c r="S84" i="32"/>
  <c r="T84" i="32"/>
  <c r="Q84" i="32"/>
  <c r="K83" i="32"/>
  <c r="R83" i="32"/>
  <c r="S83" i="32"/>
  <c r="T83" i="32"/>
  <c r="Q83" i="32"/>
  <c r="K82" i="32"/>
  <c r="R82" i="32"/>
  <c r="S82" i="32"/>
  <c r="T82" i="32"/>
  <c r="Q82" i="32"/>
  <c r="K81" i="32"/>
  <c r="R81" i="32"/>
  <c r="S81" i="32"/>
  <c r="T81" i="32"/>
  <c r="Q81" i="32"/>
  <c r="S80" i="32"/>
  <c r="T80" i="32"/>
  <c r="Q80" i="32"/>
  <c r="K81" i="19"/>
  <c r="P81" i="19"/>
  <c r="K84" i="19"/>
  <c r="R84" i="19"/>
  <c r="S84" i="19"/>
  <c r="T84" i="19"/>
  <c r="U84" i="19"/>
  <c r="V84" i="19"/>
  <c r="W84" i="19"/>
  <c r="X84" i="19"/>
  <c r="Y84" i="19"/>
  <c r="Z84" i="19"/>
  <c r="AA84" i="19"/>
  <c r="AB15" i="19"/>
  <c r="AB84" i="19"/>
  <c r="Q84" i="19"/>
  <c r="K83" i="19"/>
  <c r="R83" i="19"/>
  <c r="S83" i="19"/>
  <c r="T83" i="19"/>
  <c r="U83" i="19"/>
  <c r="V83" i="19"/>
  <c r="W83" i="19"/>
  <c r="X83" i="19"/>
  <c r="Y83" i="19"/>
  <c r="Z83" i="19"/>
  <c r="AA83" i="19"/>
  <c r="AB14" i="19"/>
  <c r="AB83" i="19"/>
  <c r="Q83" i="19"/>
  <c r="K82" i="19"/>
  <c r="R82" i="19"/>
  <c r="S82" i="19"/>
  <c r="T82" i="19"/>
  <c r="U82" i="19"/>
  <c r="V82" i="19"/>
  <c r="W82" i="19"/>
  <c r="X82" i="19"/>
  <c r="Y82" i="19"/>
  <c r="Z82" i="19"/>
  <c r="AA82" i="19"/>
  <c r="AB13" i="19"/>
  <c r="AB82" i="19"/>
  <c r="Q82" i="19"/>
  <c r="R81" i="19"/>
  <c r="S81" i="19"/>
  <c r="T81" i="19"/>
  <c r="U81" i="19"/>
  <c r="V81" i="19"/>
  <c r="W81" i="19"/>
  <c r="X81" i="19"/>
  <c r="Y81" i="19"/>
  <c r="Z81" i="19"/>
  <c r="AA81" i="19"/>
  <c r="AB12" i="19"/>
  <c r="AB11" i="19"/>
  <c r="AB81" i="19"/>
  <c r="Q81" i="19"/>
  <c r="R44" i="28"/>
  <c r="R52" i="28"/>
  <c r="R43" i="28"/>
  <c r="R51" i="28"/>
  <c r="R42" i="28"/>
  <c r="R50" i="28"/>
  <c r="R41" i="28"/>
  <c r="R49" i="28"/>
  <c r="R40" i="28"/>
  <c r="R48" i="28"/>
  <c r="Q44" i="28"/>
  <c r="Q52" i="28"/>
  <c r="Q43" i="28"/>
  <c r="Q51" i="28"/>
  <c r="Q42" i="28"/>
  <c r="Q50" i="28"/>
  <c r="Q41" i="28"/>
  <c r="Q49" i="28"/>
  <c r="Q40" i="28"/>
  <c r="Q48" i="28"/>
  <c r="P44" i="28"/>
  <c r="P52" i="28"/>
  <c r="P43" i="28"/>
  <c r="P51" i="28"/>
  <c r="P42" i="28"/>
  <c r="P50" i="28"/>
  <c r="P41" i="28"/>
  <c r="P49" i="28"/>
  <c r="P40" i="28"/>
  <c r="P48" i="28"/>
  <c r="P84" i="32"/>
  <c r="O44" i="28"/>
  <c r="O52" i="28"/>
  <c r="P83" i="32"/>
  <c r="O43" i="28"/>
  <c r="O51" i="28"/>
  <c r="P82" i="32"/>
  <c r="O42" i="28"/>
  <c r="O50" i="28"/>
  <c r="P81" i="32"/>
  <c r="O41" i="28"/>
  <c r="O49" i="28"/>
  <c r="O40" i="28"/>
  <c r="O48" i="28"/>
  <c r="F76" i="25"/>
  <c r="F86" i="25"/>
  <c r="E76" i="25"/>
  <c r="E86" i="25"/>
  <c r="D76" i="25"/>
  <c r="D86" i="25"/>
  <c r="C76" i="25"/>
  <c r="C86" i="25"/>
  <c r="F75" i="25"/>
  <c r="F85" i="25"/>
  <c r="E75" i="25"/>
  <c r="E85" i="25"/>
  <c r="D75" i="25"/>
  <c r="D85" i="25"/>
  <c r="C75" i="25"/>
  <c r="C85" i="25"/>
  <c r="F74" i="25"/>
  <c r="F84" i="25"/>
  <c r="E74" i="25"/>
  <c r="E84" i="25"/>
  <c r="D74" i="25"/>
  <c r="D84" i="25"/>
  <c r="C74" i="25"/>
  <c r="C84" i="25"/>
  <c r="F73" i="25"/>
  <c r="F83" i="25"/>
  <c r="E73" i="25"/>
  <c r="E83" i="25"/>
  <c r="D73" i="25"/>
  <c r="D83" i="25"/>
  <c r="C73" i="25"/>
  <c r="C83" i="25"/>
  <c r="F72" i="25"/>
  <c r="F82" i="25"/>
  <c r="E72" i="25"/>
  <c r="E82" i="25"/>
  <c r="D72" i="25"/>
  <c r="D82" i="25"/>
  <c r="C72" i="25"/>
  <c r="C82" i="25"/>
  <c r="B83" i="25"/>
  <c r="B74" i="25"/>
  <c r="B84" i="25"/>
  <c r="B85" i="25"/>
  <c r="B76" i="25"/>
  <c r="B86" i="25"/>
  <c r="A52" i="28"/>
  <c r="A51" i="28"/>
  <c r="A50" i="28"/>
  <c r="A49" i="28"/>
  <c r="A48" i="28"/>
  <c r="E41" i="28"/>
  <c r="E49" i="28"/>
  <c r="D42" i="28"/>
  <c r="D50" i="28"/>
  <c r="H43" i="28"/>
  <c r="H51" i="28"/>
  <c r="K43" i="28"/>
  <c r="K51" i="28"/>
  <c r="K44" i="28"/>
  <c r="K52" i="28"/>
  <c r="M41" i="28"/>
  <c r="M49" i="28"/>
  <c r="J41" i="28"/>
  <c r="J49" i="28"/>
  <c r="K41" i="28"/>
  <c r="K49" i="28"/>
  <c r="M42" i="28"/>
  <c r="M50" i="28"/>
  <c r="E42" i="28"/>
  <c r="E50" i="28"/>
  <c r="K42" i="28"/>
  <c r="K50" i="28"/>
  <c r="J42" i="28"/>
  <c r="J50" i="28"/>
  <c r="M43" i="28"/>
  <c r="M51" i="28"/>
  <c r="D43" i="28"/>
  <c r="D51" i="28"/>
  <c r="E43" i="28"/>
  <c r="E51" i="28"/>
  <c r="M44" i="28"/>
  <c r="M52" i="28"/>
  <c r="D44" i="28"/>
  <c r="D52" i="28"/>
  <c r="E44" i="28"/>
  <c r="E52" i="28"/>
  <c r="T85" i="19"/>
  <c r="T75" i="19"/>
  <c r="T87" i="19"/>
  <c r="P84" i="19"/>
  <c r="P83" i="19"/>
  <c r="P82" i="19"/>
  <c r="B42" i="28"/>
  <c r="B50" i="28"/>
  <c r="A44" i="28"/>
  <c r="A43" i="28"/>
  <c r="A42" i="28"/>
  <c r="A41" i="28"/>
  <c r="A40" i="28"/>
  <c r="J43" i="28"/>
  <c r="J51" i="28"/>
  <c r="S85" i="19"/>
  <c r="S75" i="19"/>
  <c r="S87" i="19"/>
  <c r="F44" i="28"/>
  <c r="F52" i="28"/>
  <c r="F43" i="28"/>
  <c r="F51" i="28"/>
  <c r="D41" i="28"/>
  <c r="D49" i="28"/>
  <c r="C43" i="28"/>
  <c r="C51" i="28"/>
  <c r="I41" i="28"/>
  <c r="I49" i="28"/>
  <c r="I42" i="28"/>
  <c r="I50" i="28"/>
  <c r="C42" i="28"/>
  <c r="C50" i="28"/>
  <c r="E45" i="28"/>
  <c r="R85" i="19"/>
  <c r="R75" i="19"/>
  <c r="R87" i="19"/>
  <c r="F42" i="28"/>
  <c r="F50" i="28"/>
  <c r="H41" i="28"/>
  <c r="H49" i="28"/>
  <c r="C41" i="28"/>
  <c r="C49" i="28"/>
  <c r="H42" i="28"/>
  <c r="H50" i="28"/>
  <c r="Q85" i="19"/>
  <c r="Q75" i="19"/>
  <c r="Q87" i="19"/>
  <c r="H44" i="28"/>
  <c r="H52" i="28"/>
  <c r="C44" i="28"/>
  <c r="C52" i="28"/>
  <c r="F41" i="28"/>
  <c r="F49" i="28"/>
  <c r="C45" i="28"/>
  <c r="K45" i="28"/>
  <c r="Q85" i="32"/>
  <c r="Q87" i="32"/>
  <c r="D45" i="28"/>
  <c r="H45" i="28"/>
  <c r="S85" i="32"/>
  <c r="S87" i="32"/>
  <c r="B41" i="28"/>
  <c r="B49" i="28"/>
  <c r="B43" i="28"/>
  <c r="B51" i="28"/>
  <c r="B44" i="28"/>
  <c r="B52" i="28"/>
  <c r="R85" i="32"/>
  <c r="R87" i="32"/>
  <c r="P85" i="32"/>
  <c r="P87" i="32"/>
  <c r="T85" i="32"/>
  <c r="T74" i="32"/>
  <c r="T87" i="32"/>
  <c r="Y85" i="19"/>
  <c r="Y75" i="19"/>
  <c r="Y87" i="19"/>
  <c r="V85" i="19"/>
  <c r="V75" i="19"/>
  <c r="V87" i="19"/>
  <c r="P85" i="19"/>
  <c r="P75" i="19"/>
  <c r="P87" i="19"/>
  <c r="T15" i="32"/>
  <c r="T16" i="32"/>
  <c r="T17" i="32"/>
  <c r="T18" i="32"/>
  <c r="T19" i="32"/>
  <c r="T20" i="32"/>
  <c r="T21" i="32"/>
  <c r="T22" i="32"/>
  <c r="T23" i="32"/>
  <c r="T24" i="32"/>
  <c r="T25" i="32"/>
  <c r="T26" i="32"/>
  <c r="T27" i="32"/>
  <c r="T28" i="32"/>
  <c r="T29" i="32"/>
  <c r="T30" i="32"/>
  <c r="T31" i="32"/>
  <c r="T32" i="32"/>
  <c r="T33" i="32"/>
  <c r="T34" i="32"/>
  <c r="T35" i="32"/>
  <c r="T36" i="32"/>
  <c r="T37" i="32"/>
  <c r="T38" i="32"/>
  <c r="T39" i="32"/>
  <c r="T40" i="32"/>
  <c r="T41" i="32"/>
  <c r="T42" i="32"/>
  <c r="T43" i="32"/>
  <c r="T44" i="32"/>
  <c r="T45" i="32"/>
  <c r="T46" i="32"/>
  <c r="T47" i="32"/>
  <c r="T48" i="32"/>
  <c r="T49" i="32"/>
  <c r="T50" i="32"/>
  <c r="T51" i="32"/>
  <c r="T52" i="32"/>
  <c r="T53" i="32"/>
  <c r="T54" i="32"/>
  <c r="W85" i="19"/>
  <c r="W75" i="19"/>
  <c r="W87" i="19"/>
  <c r="F45" i="28"/>
  <c r="I43" i="28"/>
  <c r="I51" i="28"/>
  <c r="E87" i="25"/>
  <c r="I44" i="28"/>
  <c r="I52" i="28"/>
  <c r="AA85" i="19"/>
  <c r="AA75" i="19"/>
  <c r="AA87" i="19"/>
  <c r="X85" i="19"/>
  <c r="X75" i="19"/>
  <c r="X87" i="19"/>
  <c r="J44" i="28"/>
  <c r="C87" i="25"/>
  <c r="D87" i="25"/>
  <c r="D77" i="25"/>
  <c r="C77" i="25"/>
  <c r="L44" i="28"/>
  <c r="L52" i="28"/>
  <c r="G44" i="28"/>
  <c r="G52" i="28"/>
  <c r="L42" i="28"/>
  <c r="L50" i="28"/>
  <c r="G42" i="28"/>
  <c r="G50" i="28"/>
  <c r="B45" i="28"/>
  <c r="L41" i="28"/>
  <c r="L49" i="28"/>
  <c r="G41" i="28"/>
  <c r="G49" i="28"/>
  <c r="U85" i="19"/>
  <c r="U75" i="19"/>
  <c r="U87" i="19"/>
  <c r="L43" i="28"/>
  <c r="L51" i="28"/>
  <c r="G43" i="28"/>
  <c r="G51" i="28"/>
  <c r="P37" i="28"/>
  <c r="Q37" i="28"/>
  <c r="R37" i="28"/>
  <c r="O37" i="28"/>
  <c r="P32" i="28"/>
  <c r="Q32" i="28"/>
  <c r="R32" i="28"/>
  <c r="O32" i="28"/>
  <c r="P31" i="28"/>
  <c r="Q31" i="28"/>
  <c r="R31" i="28"/>
  <c r="O31" i="28"/>
  <c r="O30" i="28"/>
  <c r="P30" i="28"/>
  <c r="Q30" i="28"/>
  <c r="R30" i="28"/>
  <c r="P26" i="28"/>
  <c r="Q26" i="28"/>
  <c r="R26" i="28"/>
  <c r="O26" i="28"/>
  <c r="P25" i="28"/>
  <c r="Q25" i="28"/>
  <c r="R25" i="28"/>
  <c r="O25" i="28"/>
  <c r="P24" i="28"/>
  <c r="Q24" i="28"/>
  <c r="R24" i="28"/>
  <c r="O24" i="28"/>
  <c r="O23" i="28"/>
  <c r="P23" i="28"/>
  <c r="Q23" i="28"/>
  <c r="R23" i="28"/>
  <c r="P19" i="28"/>
  <c r="Q19" i="28"/>
  <c r="R19" i="28"/>
  <c r="O19" i="28"/>
  <c r="P15" i="28"/>
  <c r="Q15" i="28"/>
  <c r="R15" i="28"/>
  <c r="O15" i="28"/>
  <c r="C36" i="28"/>
  <c r="D36" i="28"/>
  <c r="E36" i="28"/>
  <c r="F36" i="28"/>
  <c r="G36" i="28"/>
  <c r="H36" i="28"/>
  <c r="I36" i="28"/>
  <c r="J36" i="28"/>
  <c r="K36" i="28"/>
  <c r="L36" i="28"/>
  <c r="M36" i="28"/>
  <c r="B36" i="28"/>
  <c r="C32" i="28"/>
  <c r="D32" i="28"/>
  <c r="E32" i="28"/>
  <c r="F32" i="28"/>
  <c r="G32" i="28"/>
  <c r="H32" i="28"/>
  <c r="I32" i="28"/>
  <c r="J32" i="28"/>
  <c r="K32" i="28"/>
  <c r="L32" i="28"/>
  <c r="M32" i="28"/>
  <c r="B32" i="28"/>
  <c r="C31" i="28"/>
  <c r="D31" i="28"/>
  <c r="E31" i="28"/>
  <c r="F31" i="28"/>
  <c r="G31" i="28"/>
  <c r="H31" i="28"/>
  <c r="I31" i="28"/>
  <c r="J31" i="28"/>
  <c r="K31" i="28"/>
  <c r="L31" i="28"/>
  <c r="M31" i="28"/>
  <c r="B31" i="28"/>
  <c r="B30" i="28"/>
  <c r="C30" i="28"/>
  <c r="D30" i="28"/>
  <c r="E30" i="28"/>
  <c r="F30" i="28"/>
  <c r="G30" i="28"/>
  <c r="H30" i="28"/>
  <c r="I30" i="28"/>
  <c r="J30" i="28"/>
  <c r="K30" i="28"/>
  <c r="L30" i="28"/>
  <c r="M30" i="28"/>
  <c r="C26" i="28"/>
  <c r="D26" i="28"/>
  <c r="E26" i="28"/>
  <c r="F26" i="28"/>
  <c r="G26" i="28"/>
  <c r="H26" i="28"/>
  <c r="I26" i="28"/>
  <c r="J26" i="28"/>
  <c r="K26" i="28"/>
  <c r="L26" i="28"/>
  <c r="M26" i="28"/>
  <c r="B26" i="28"/>
  <c r="C25" i="28"/>
  <c r="D25" i="28"/>
  <c r="E25" i="28"/>
  <c r="F25" i="28"/>
  <c r="G25" i="28"/>
  <c r="H25" i="28"/>
  <c r="I25" i="28"/>
  <c r="J25" i="28"/>
  <c r="K25" i="28"/>
  <c r="L25" i="28"/>
  <c r="M25" i="28"/>
  <c r="B25" i="28"/>
  <c r="C24" i="28"/>
  <c r="D24" i="28"/>
  <c r="E24" i="28"/>
  <c r="F24" i="28"/>
  <c r="G24" i="28"/>
  <c r="H24" i="28"/>
  <c r="I24" i="28"/>
  <c r="J24" i="28"/>
  <c r="K24" i="28"/>
  <c r="L24" i="28"/>
  <c r="M24" i="28"/>
  <c r="B24" i="28"/>
  <c r="B23" i="28"/>
  <c r="C23" i="28"/>
  <c r="D23" i="28"/>
  <c r="E23" i="28"/>
  <c r="F23" i="28"/>
  <c r="G23" i="28"/>
  <c r="H23" i="28"/>
  <c r="I23" i="28"/>
  <c r="J23" i="28"/>
  <c r="K23" i="28"/>
  <c r="L23" i="28"/>
  <c r="M23" i="28"/>
  <c r="C19" i="28"/>
  <c r="D19" i="28"/>
  <c r="E19" i="28"/>
  <c r="F19" i="28"/>
  <c r="G19" i="28"/>
  <c r="H19" i="28"/>
  <c r="I19" i="28"/>
  <c r="J19" i="28"/>
  <c r="K19" i="28"/>
  <c r="L19" i="28"/>
  <c r="M19" i="28"/>
  <c r="B19" i="28"/>
  <c r="C15" i="28"/>
  <c r="D15" i="28"/>
  <c r="E15" i="28"/>
  <c r="F15" i="28"/>
  <c r="G15" i="28"/>
  <c r="H15" i="28"/>
  <c r="I15" i="28"/>
  <c r="J15" i="28"/>
  <c r="K15" i="28"/>
  <c r="L15" i="28"/>
  <c r="M15" i="28"/>
  <c r="Q75" i="32"/>
  <c r="R75" i="32"/>
  <c r="S75" i="32"/>
  <c r="P75" i="32"/>
  <c r="T55" i="32"/>
  <c r="T56" i="32"/>
  <c r="T57" i="32"/>
  <c r="T58" i="32"/>
  <c r="T59" i="32"/>
  <c r="T60" i="32"/>
  <c r="T61" i="32"/>
  <c r="T62" i="32"/>
  <c r="T63" i="32"/>
  <c r="T64" i="32"/>
  <c r="T65" i="32"/>
  <c r="T66" i="32"/>
  <c r="T67" i="32"/>
  <c r="T68" i="32"/>
  <c r="T69" i="32"/>
  <c r="T70" i="32"/>
  <c r="T71" i="32"/>
  <c r="T72" i="32"/>
  <c r="T73" i="32"/>
  <c r="Z75" i="19"/>
  <c r="AB16" i="19"/>
  <c r="AB17" i="19"/>
  <c r="AB18" i="19"/>
  <c r="AB19" i="19"/>
  <c r="AB20" i="19"/>
  <c r="AB21" i="19"/>
  <c r="AB22" i="19"/>
  <c r="AB23" i="19"/>
  <c r="AB24" i="19"/>
  <c r="AB25" i="19"/>
  <c r="AB26" i="19"/>
  <c r="AB27" i="19"/>
  <c r="AB28" i="19"/>
  <c r="AB29" i="19"/>
  <c r="AB30" i="19"/>
  <c r="AB31" i="19"/>
  <c r="AB32" i="19"/>
  <c r="AB33" i="19"/>
  <c r="AB34" i="19"/>
  <c r="AB35" i="19"/>
  <c r="AB36" i="19"/>
  <c r="AB37" i="19"/>
  <c r="AB38" i="19"/>
  <c r="AB39" i="19"/>
  <c r="AB40" i="19"/>
  <c r="AB41" i="19"/>
  <c r="AB42" i="19"/>
  <c r="AB43" i="19"/>
  <c r="AB44" i="19"/>
  <c r="AB45" i="19"/>
  <c r="AB46" i="19"/>
  <c r="AB47" i="19"/>
  <c r="AB48" i="19"/>
  <c r="AB49" i="19"/>
  <c r="AB50" i="19"/>
  <c r="AB51" i="19"/>
  <c r="AB52" i="19"/>
  <c r="AB53" i="19"/>
  <c r="AB54" i="19"/>
  <c r="AB55" i="19"/>
  <c r="AB56" i="19"/>
  <c r="AB57" i="19"/>
  <c r="AB58" i="19"/>
  <c r="AB59" i="19"/>
  <c r="AB60" i="19"/>
  <c r="AB61" i="19"/>
  <c r="AB62" i="19"/>
  <c r="AB63" i="19"/>
  <c r="AB64" i="19"/>
  <c r="AB65" i="19"/>
  <c r="AB66" i="19"/>
  <c r="AB67" i="19"/>
  <c r="AB68" i="19"/>
  <c r="AB69" i="19"/>
  <c r="AB70" i="19"/>
  <c r="AB71" i="19"/>
  <c r="AB72" i="19"/>
  <c r="AB73" i="19"/>
  <c r="AB74" i="19"/>
  <c r="E77" i="25"/>
  <c r="E89" i="25"/>
  <c r="C89" i="25"/>
  <c r="M45" i="28"/>
  <c r="I45" i="28"/>
  <c r="AB85" i="19"/>
  <c r="AB75" i="19"/>
  <c r="AB87" i="19"/>
  <c r="D89" i="25"/>
  <c r="J52" i="28"/>
  <c r="J45" i="28"/>
  <c r="N44" i="28"/>
  <c r="N52" i="28"/>
  <c r="N43" i="28"/>
  <c r="N51" i="28"/>
  <c r="N42" i="28"/>
  <c r="N50" i="28"/>
  <c r="N41" i="28"/>
  <c r="N49" i="28"/>
  <c r="G45" i="28"/>
  <c r="Z85" i="19"/>
  <c r="Z87" i="19"/>
  <c r="T75" i="32"/>
  <c r="N15" i="28"/>
  <c r="F77" i="25"/>
  <c r="G72" i="25"/>
  <c r="N40" i="28"/>
  <c r="L45" i="28"/>
  <c r="AE11" i="19"/>
  <c r="AE12" i="19"/>
  <c r="AE13" i="19"/>
  <c r="AE14" i="19"/>
  <c r="AE15" i="19"/>
  <c r="AE16" i="19"/>
  <c r="AE17" i="19"/>
  <c r="AE18" i="19"/>
  <c r="AE19" i="19"/>
  <c r="AE20" i="19"/>
  <c r="AE21" i="19"/>
  <c r="AE22" i="19"/>
  <c r="AE23" i="19"/>
  <c r="AE24" i="19"/>
  <c r="AE25" i="19"/>
  <c r="AE26" i="19"/>
  <c r="AE27" i="19"/>
  <c r="AE28" i="19"/>
  <c r="AE29" i="19"/>
  <c r="AE30" i="19"/>
  <c r="AE31" i="19"/>
  <c r="AE32" i="19"/>
  <c r="AE33" i="19"/>
  <c r="AE34" i="19"/>
  <c r="AE35" i="19"/>
  <c r="AE36" i="19"/>
  <c r="AE37" i="19"/>
  <c r="AE38" i="19"/>
  <c r="AE39" i="19"/>
  <c r="AE40" i="19"/>
  <c r="AE41" i="19"/>
  <c r="AE42" i="19"/>
  <c r="AE43" i="19"/>
  <c r="AE44" i="19"/>
  <c r="AE45" i="19"/>
  <c r="AE46" i="19"/>
  <c r="AE47" i="19"/>
  <c r="AE48" i="19"/>
  <c r="AE49" i="19"/>
  <c r="AE50" i="19"/>
  <c r="AE51" i="19"/>
  <c r="AE52" i="19"/>
  <c r="AE53" i="19"/>
  <c r="AE54" i="19"/>
  <c r="AE55" i="19"/>
  <c r="AE56" i="19"/>
  <c r="AE57" i="19"/>
  <c r="AE58" i="19"/>
  <c r="AE59" i="19"/>
  <c r="AE60" i="19"/>
  <c r="AE61" i="19"/>
  <c r="AE62" i="19"/>
  <c r="AE63" i="19"/>
  <c r="AE64" i="19"/>
  <c r="AE65" i="19"/>
  <c r="AE66" i="19"/>
  <c r="AE67" i="19"/>
  <c r="AE68" i="19"/>
  <c r="AE69" i="19"/>
  <c r="AE70" i="19"/>
  <c r="AE71" i="19"/>
  <c r="AE72" i="19"/>
  <c r="AE73" i="19"/>
  <c r="AE74" i="19"/>
  <c r="AE10" i="19"/>
  <c r="N45" i="28"/>
  <c r="F87" i="25"/>
  <c r="F89" i="25"/>
  <c r="Q33" i="28"/>
  <c r="R33" i="28"/>
  <c r="P33" i="28"/>
  <c r="O33" i="28"/>
  <c r="O27" i="28"/>
  <c r="R27" i="28"/>
  <c r="P27" i="28"/>
  <c r="Q27" i="28"/>
  <c r="K33" i="28"/>
  <c r="F33" i="28"/>
  <c r="M33" i="28"/>
  <c r="I33" i="28"/>
  <c r="E33" i="28"/>
  <c r="B33" i="28"/>
  <c r="L33" i="28"/>
  <c r="H33" i="28"/>
  <c r="C33" i="28"/>
  <c r="P20" i="28"/>
  <c r="R20" i="28"/>
  <c r="N23" i="28"/>
  <c r="U23" i="28"/>
  <c r="N29" i="28"/>
  <c r="B27" i="28"/>
  <c r="C37" i="28"/>
  <c r="D37" i="28"/>
  <c r="E37" i="28"/>
  <c r="F37" i="28"/>
  <c r="H37" i="28"/>
  <c r="I37" i="28"/>
  <c r="J37" i="28"/>
  <c r="L37" i="28"/>
  <c r="B37" i="28"/>
  <c r="C27" i="28"/>
  <c r="D27" i="28"/>
  <c r="E27" i="28"/>
  <c r="F27" i="28"/>
  <c r="K27" i="28"/>
  <c r="L27" i="28"/>
  <c r="E16" i="28"/>
  <c r="F16" i="28"/>
  <c r="H16" i="28"/>
  <c r="I16" i="28"/>
  <c r="R16" i="28"/>
  <c r="Q16" i="28"/>
  <c r="M20" i="28"/>
  <c r="L20" i="28"/>
  <c r="K20" i="28"/>
  <c r="I20" i="28"/>
  <c r="H20" i="28"/>
  <c r="E20" i="28"/>
  <c r="D20" i="28"/>
  <c r="C20" i="28"/>
  <c r="R45" i="28"/>
  <c r="R34" i="28"/>
  <c r="Q20" i="28"/>
  <c r="P16" i="28"/>
  <c r="P45" i="28"/>
  <c r="O16" i="28"/>
  <c r="K16" i="28"/>
  <c r="O20" i="28"/>
  <c r="W29" i="28"/>
  <c r="W22" i="28"/>
  <c r="W35" i="28"/>
  <c r="Q45" i="28"/>
  <c r="O45" i="28"/>
  <c r="W23" i="28"/>
  <c r="R21" i="28"/>
  <c r="R38" i="28"/>
  <c r="R28" i="28"/>
  <c r="R17" i="28"/>
  <c r="T77" i="32"/>
  <c r="O28" i="28"/>
  <c r="O34" i="28"/>
  <c r="P28" i="28"/>
  <c r="P34" i="28"/>
  <c r="Q21" i="28"/>
  <c r="Q34" i="28"/>
  <c r="O38" i="28"/>
  <c r="O21" i="28"/>
  <c r="Q17" i="28"/>
  <c r="Q28" i="28"/>
  <c r="Q38" i="28"/>
  <c r="P17" i="28"/>
  <c r="P38" i="28"/>
  <c r="P21" i="28"/>
  <c r="O17" i="28"/>
  <c r="G73" i="25"/>
  <c r="G74" i="25"/>
  <c r="G75" i="25"/>
  <c r="G76" i="25"/>
  <c r="B77" i="25"/>
  <c r="D44" i="25"/>
  <c r="C44" i="25"/>
  <c r="B44" i="25"/>
  <c r="G77" i="25"/>
  <c r="E34" i="25"/>
  <c r="G34" i="25"/>
  <c r="E33" i="25"/>
  <c r="G33" i="25"/>
  <c r="E32" i="25"/>
  <c r="G32" i="25"/>
  <c r="E29" i="25"/>
  <c r="G29" i="25"/>
  <c r="A29" i="25"/>
  <c r="A39" i="25"/>
  <c r="E28" i="25"/>
  <c r="G28" i="25"/>
  <c r="A28" i="25"/>
  <c r="A38" i="25"/>
  <c r="E27" i="25"/>
  <c r="G27" i="25"/>
  <c r="A27" i="25"/>
  <c r="A32" i="25"/>
  <c r="A34" i="25"/>
  <c r="F40" i="25"/>
  <c r="A37" i="25"/>
  <c r="A33" i="25"/>
  <c r="N48" i="28"/>
  <c r="G85" i="25"/>
  <c r="G83" i="25"/>
  <c r="B82" i="25"/>
  <c r="G86" i="25"/>
  <c r="G84" i="25"/>
  <c r="L53" i="28"/>
  <c r="L56" i="28"/>
  <c r="L55" i="28"/>
  <c r="D53" i="28"/>
  <c r="D56" i="28"/>
  <c r="D55" i="28"/>
  <c r="C53" i="28"/>
  <c r="C56" i="28"/>
  <c r="C55" i="28"/>
  <c r="R53" i="28"/>
  <c r="R56" i="28"/>
  <c r="R55" i="28"/>
  <c r="I53" i="28"/>
  <c r="I56" i="28"/>
  <c r="I55" i="28"/>
  <c r="J53" i="28"/>
  <c r="J56" i="28"/>
  <c r="J55" i="28"/>
  <c r="H53" i="28"/>
  <c r="H56" i="28"/>
  <c r="H55" i="28"/>
  <c r="O53" i="28"/>
  <c r="O56" i="28"/>
  <c r="O55" i="28"/>
  <c r="B53" i="28"/>
  <c r="B56" i="28"/>
  <c r="B55" i="28"/>
  <c r="P53" i="28"/>
  <c r="P56" i="28"/>
  <c r="P55" i="28"/>
  <c r="M53" i="28"/>
  <c r="M56" i="28"/>
  <c r="M55" i="28"/>
  <c r="F53" i="28"/>
  <c r="F56" i="28"/>
  <c r="F55" i="28"/>
  <c r="N53" i="28"/>
  <c r="N55" i="28"/>
  <c r="Q55" i="28"/>
  <c r="U55" i="28"/>
  <c r="G53" i="28"/>
  <c r="G56" i="28"/>
  <c r="G55" i="28"/>
  <c r="E53" i="28"/>
  <c r="E56" i="28"/>
  <c r="E55" i="28"/>
  <c r="K53" i="28"/>
  <c r="K56" i="28"/>
  <c r="K55" i="28"/>
  <c r="Q53" i="28"/>
  <c r="Q56" i="28"/>
  <c r="B87" i="25"/>
  <c r="B89" i="25"/>
  <c r="G82" i="25"/>
  <c r="G87" i="25"/>
  <c r="G89" i="25"/>
  <c r="W55" i="28"/>
  <c r="N56" i="28"/>
  <c r="U53" i="28"/>
  <c r="W53" i="28"/>
  <c r="J16" i="28"/>
  <c r="F20" i="28"/>
  <c r="G20" i="28"/>
  <c r="C16" i="28"/>
  <c r="M16" i="28"/>
  <c r="G16" i="28"/>
  <c r="B20" i="28"/>
  <c r="J20" i="28"/>
  <c r="M27" i="28"/>
  <c r="G37" i="28"/>
  <c r="G27" i="28"/>
  <c r="D16" i="28"/>
  <c r="H27" i="28"/>
  <c r="J27" i="28"/>
  <c r="D33" i="28"/>
  <c r="N31" i="28"/>
  <c r="M37" i="28"/>
  <c r="J33" i="28"/>
  <c r="N32" i="28"/>
  <c r="U32" i="28"/>
  <c r="U31" i="28"/>
  <c r="N26" i="28"/>
  <c r="I27" i="28"/>
  <c r="G33" i="28"/>
  <c r="N19" i="28"/>
  <c r="U19" i="28"/>
  <c r="W19" i="28"/>
  <c r="N24" i="28"/>
  <c r="N16" i="28"/>
  <c r="U16" i="28"/>
  <c r="N30" i="28"/>
  <c r="N25" i="28"/>
  <c r="W32" i="28"/>
  <c r="B16" i="28"/>
  <c r="U25" i="28"/>
  <c r="U26" i="28"/>
  <c r="W26" i="28"/>
  <c r="U24" i="28"/>
  <c r="N33" i="28"/>
  <c r="U30" i="28"/>
  <c r="W30" i="28"/>
  <c r="W31" i="28"/>
  <c r="U15" i="28"/>
  <c r="N20" i="28"/>
  <c r="U20" i="28"/>
  <c r="W20" i="28"/>
  <c r="N27" i="28"/>
  <c r="U27" i="28"/>
  <c r="W27" i="28"/>
  <c r="W16" i="28"/>
  <c r="L16" i="28"/>
  <c r="W24" i="28"/>
  <c r="W25" i="28"/>
  <c r="N36" i="28"/>
  <c r="K37" i="28"/>
  <c r="N37" i="28"/>
  <c r="W36" i="28"/>
  <c r="AB77" i="19"/>
  <c r="U45" i="28"/>
  <c r="U37" i="28"/>
  <c r="T23" i="28"/>
  <c r="T31" i="28"/>
  <c r="T26" i="28"/>
  <c r="T24" i="28"/>
  <c r="T25" i="28"/>
  <c r="T30" i="28"/>
  <c r="W37" i="28"/>
  <c r="N38" i="28"/>
  <c r="N34" i="28"/>
  <c r="N21" i="28"/>
  <c r="N17" i="28"/>
  <c r="N28" i="28"/>
  <c r="W45" i="28"/>
  <c r="T19" i="28"/>
  <c r="T32" i="28"/>
  <c r="T15" i="28"/>
  <c r="T27" i="28"/>
  <c r="T16" i="28"/>
  <c r="T20" i="28"/>
  <c r="T37" i="28"/>
</calcChain>
</file>

<file path=xl/sharedStrings.xml><?xml version="1.0" encoding="utf-8"?>
<sst xmlns="http://schemas.openxmlformats.org/spreadsheetml/2006/main" count="651" uniqueCount="508">
  <si>
    <t>Project name</t>
  </si>
  <si>
    <t>Project number</t>
  </si>
  <si>
    <t>Project start date</t>
  </si>
  <si>
    <t>Project end date</t>
  </si>
  <si>
    <t>Project country</t>
  </si>
  <si>
    <t>Prepared by</t>
  </si>
  <si>
    <t>UNIT TYPE</t>
  </si>
  <si>
    <t>Frontline project delivery</t>
  </si>
  <si>
    <t>Per trip</t>
  </si>
  <si>
    <t>Total cost</t>
  </si>
  <si>
    <t>SECONDARY COST CATEGORY</t>
  </si>
  <si>
    <t>Other</t>
  </si>
  <si>
    <t>Per commodity</t>
  </si>
  <si>
    <t>Capital cost</t>
  </si>
  <si>
    <t>Hourly rate</t>
  </si>
  <si>
    <t>Day rate</t>
  </si>
  <si>
    <t>Annual charge</t>
  </si>
  <si>
    <t>Monthly charge</t>
  </si>
  <si>
    <t>JOB FAMILY</t>
  </si>
  <si>
    <t>JOB TITLE</t>
  </si>
  <si>
    <t>TA DISCIPLINE</t>
  </si>
  <si>
    <t>Long term (4+ months)</t>
  </si>
  <si>
    <t>Short term (up to 4 months)</t>
  </si>
  <si>
    <t>International programme leadership</t>
  </si>
  <si>
    <t>National programme leadership</t>
  </si>
  <si>
    <t>Regional programme leadership</t>
  </si>
  <si>
    <t>International programme management</t>
  </si>
  <si>
    <t>National programme management</t>
  </si>
  <si>
    <t>Regional programme management</t>
  </si>
  <si>
    <t>International programme support and administration</t>
  </si>
  <si>
    <t>National programme support and administration</t>
  </si>
  <si>
    <t>Regional programme support and administration</t>
  </si>
  <si>
    <t>Programme support and administration</t>
  </si>
  <si>
    <t>Regional technical advisor</t>
  </si>
  <si>
    <t>International</t>
  </si>
  <si>
    <t>Regional</t>
  </si>
  <si>
    <t>National</t>
  </si>
  <si>
    <t>ACCOMMODATION TYPE</t>
  </si>
  <si>
    <t>Hotel</t>
  </si>
  <si>
    <t>Rental</t>
  </si>
  <si>
    <t>CHECK</t>
  </si>
  <si>
    <t>Capital purchase</t>
  </si>
  <si>
    <t>Hire purchase</t>
  </si>
  <si>
    <t>Rental agreement</t>
  </si>
  <si>
    <t>Office equipment</t>
  </si>
  <si>
    <t>Office furniture</t>
  </si>
  <si>
    <t>Vehicle (off-road)</t>
  </si>
  <si>
    <t>Vehicle (standard)</t>
  </si>
  <si>
    <t>Specialised equipment</t>
  </si>
  <si>
    <t>Percentage</t>
  </si>
  <si>
    <t>Weekly</t>
  </si>
  <si>
    <t>Monthly</t>
  </si>
  <si>
    <t>Quarterly</t>
  </si>
  <si>
    <t>Bi-annually</t>
  </si>
  <si>
    <t>Annually</t>
  </si>
  <si>
    <t>FREQUENCY</t>
  </si>
  <si>
    <t>Frontline capital expenditure</t>
  </si>
  <si>
    <t>Non-frontline capital expenditure</t>
  </si>
  <si>
    <t>PROJECT TERM</t>
  </si>
  <si>
    <t>PROJECT PHASE</t>
  </si>
  <si>
    <t>Design</t>
  </si>
  <si>
    <t>Inception</t>
  </si>
  <si>
    <t>Implementation</t>
  </si>
  <si>
    <t>Education</t>
  </si>
  <si>
    <t>Health</t>
  </si>
  <si>
    <t>Water supply and sanitation</t>
  </si>
  <si>
    <t>Economic infrastructure</t>
  </si>
  <si>
    <t>Production sector</t>
  </si>
  <si>
    <t>Social services and infrastructure</t>
  </si>
  <si>
    <t>Environment protection</t>
  </si>
  <si>
    <t>Development planning</t>
  </si>
  <si>
    <t>Humanitarian assistance</t>
  </si>
  <si>
    <t>Research</t>
  </si>
  <si>
    <t>Non-allocable</t>
  </si>
  <si>
    <t>Thematic sector</t>
  </si>
  <si>
    <t>Afghanistan</t>
  </si>
  <si>
    <t>Bangladesh</t>
  </si>
  <si>
    <t>Burma</t>
  </si>
  <si>
    <t>Caribbean</t>
  </si>
  <si>
    <t>China</t>
  </si>
  <si>
    <t>Democratic Republic of Congo</t>
  </si>
  <si>
    <t>Ethiopia</t>
  </si>
  <si>
    <t>Ghana</t>
  </si>
  <si>
    <t>India</t>
  </si>
  <si>
    <t>Indonesia</t>
  </si>
  <si>
    <t>Kenya</t>
  </si>
  <si>
    <t>Malawi</t>
  </si>
  <si>
    <t>Mozambique</t>
  </si>
  <si>
    <t>Nepal</t>
  </si>
  <si>
    <t>Nigeria</t>
  </si>
  <si>
    <t>Pakistan</t>
  </si>
  <si>
    <t>Rwanda and Burundi</t>
  </si>
  <si>
    <t>Sierra Leone and Liberia</t>
  </si>
  <si>
    <t>Somalia</t>
  </si>
  <si>
    <t>South Africa</t>
  </si>
  <si>
    <t>South Sudan</t>
  </si>
  <si>
    <t>Sudan</t>
  </si>
  <si>
    <t>Tanzania</t>
  </si>
  <si>
    <t>Uganda</t>
  </si>
  <si>
    <t>Yemen</t>
  </si>
  <si>
    <t>Zambia</t>
  </si>
  <si>
    <t>Zimbabwe</t>
  </si>
  <si>
    <t>Middle East and North Africa</t>
  </si>
  <si>
    <t>Asia, Caribbean and Overseas Territories</t>
  </si>
  <si>
    <t>East and Central Africa</t>
  </si>
  <si>
    <t>West and Southern Africa</t>
  </si>
  <si>
    <t>Budget version</t>
  </si>
  <si>
    <t>Programme Director</t>
  </si>
  <si>
    <t>Project Director</t>
  </si>
  <si>
    <t>Programme Team Leader</t>
  </si>
  <si>
    <t>Programme Deputy Team Leader</t>
  </si>
  <si>
    <t>Project Team Leader</t>
  </si>
  <si>
    <t>Project Deputy Team Leader</t>
  </si>
  <si>
    <t>Thematic Lead - Accounting, Audit and Statistics</t>
  </si>
  <si>
    <t>Thematic Lead - Agriculture</t>
  </si>
  <si>
    <t>Thematic Lead - Biological Sciences and Ecology</t>
  </si>
  <si>
    <t>Thematic Lead - Climate Change and Environmental Services</t>
  </si>
  <si>
    <t>Thematic Lead - Community Development</t>
  </si>
  <si>
    <t>Thematic Lead - Due Diligence</t>
  </si>
  <si>
    <t>Thematic Lead - Economics / Financial Analysis</t>
  </si>
  <si>
    <t>Thematic Lead - Education</t>
  </si>
  <si>
    <t>Thematic Lead - Engineering</t>
  </si>
  <si>
    <t>Thematic Lead - Finance and Investment</t>
  </si>
  <si>
    <t>Thematic Lead - Food Security</t>
  </si>
  <si>
    <t>Thematic Lead - Fragility and Conflict</t>
  </si>
  <si>
    <t>Thematic Lead - Gender</t>
  </si>
  <si>
    <t>Thematic Lead - Governance</t>
  </si>
  <si>
    <t>Thematic Lead - Human Resources Development</t>
  </si>
  <si>
    <t>Thematic Lead - Humanitarian, Emergency, Risk Management</t>
  </si>
  <si>
    <t>Thematic Lead - Industry</t>
  </si>
  <si>
    <t>Thematic Lead - Information Systems</t>
  </si>
  <si>
    <t>Thematic Lead - Infrastructure</t>
  </si>
  <si>
    <t>Thematic Lead - Institutional Reform</t>
  </si>
  <si>
    <t>Thematic Lead - Legal</t>
  </si>
  <si>
    <t>Thematic Lead - Logistics</t>
  </si>
  <si>
    <t>Thematic Lead - Medicine</t>
  </si>
  <si>
    <t>Thematic Lead - Public Health</t>
  </si>
  <si>
    <t>Thematic Lead - Rural Development</t>
  </si>
  <si>
    <t>Thematic Lead - Social and Political Science</t>
  </si>
  <si>
    <t>Thematic Lead - Social Development</t>
  </si>
  <si>
    <t>MODE OF TRANSPORT</t>
  </si>
  <si>
    <t>Taxi</t>
  </si>
  <si>
    <t>Bus</t>
  </si>
  <si>
    <t>Aeroplane</t>
  </si>
  <si>
    <t>Boat</t>
  </si>
  <si>
    <t>Helicopter</t>
  </si>
  <si>
    <t>Train</t>
  </si>
  <si>
    <t>Private car hire</t>
  </si>
  <si>
    <t>Programme management</t>
  </si>
  <si>
    <t>Thematic Lead - Other</t>
  </si>
  <si>
    <t>United Kingdom</t>
  </si>
  <si>
    <t>International technical advisor</t>
  </si>
  <si>
    <t>National technical advisor</t>
  </si>
  <si>
    <t>Total project cost</t>
  </si>
  <si>
    <t>Date of budget revision</t>
  </si>
  <si>
    <t>NPAC TYPOLOGY</t>
  </si>
  <si>
    <t>NPAC METHODOLOGY</t>
  </si>
  <si>
    <t>Other (specify in notes)</t>
  </si>
  <si>
    <t>Methodology for sharing NPAC</t>
  </si>
  <si>
    <t>Administration and support</t>
  </si>
  <si>
    <t>Management</t>
  </si>
  <si>
    <t>Direct expenditure</t>
  </si>
  <si>
    <t>Premises and office</t>
  </si>
  <si>
    <t>No.of beneficiaries</t>
  </si>
  <si>
    <t>No. of staff</t>
  </si>
  <si>
    <t>Staff time</t>
  </si>
  <si>
    <t>Floor space or use</t>
  </si>
  <si>
    <t>Occupied Palestinian Territories</t>
  </si>
  <si>
    <t>TABLE 1: FULL COST RECOVERY BUDGET - PROJECT INFORMATION</t>
  </si>
  <si>
    <t>TOTAL</t>
  </si>
  <si>
    <t>DETAILED DESCRIPTION</t>
  </si>
  <si>
    <t>QUANTITY</t>
  </si>
  <si>
    <t>CATEGORISATION</t>
  </si>
  <si>
    <t>FUNDING METHOD</t>
  </si>
  <si>
    <t>DESCRIPTION</t>
  </si>
  <si>
    <t>THEMATIC SECTOR</t>
  </si>
  <si>
    <t>COUNTRY</t>
  </si>
  <si>
    <t>Maintenance cost (pre-purchased asset)</t>
  </si>
  <si>
    <t>PROJECT %</t>
  </si>
  <si>
    <t>Local</t>
  </si>
  <si>
    <t>LOCALITY</t>
  </si>
  <si>
    <t>Row Labels</t>
  </si>
  <si>
    <t>Grand Total</t>
  </si>
  <si>
    <t>Sum of TOTAL</t>
  </si>
  <si>
    <t>Driver</t>
  </si>
  <si>
    <t>Programme Manager</t>
  </si>
  <si>
    <t>Project Manager</t>
  </si>
  <si>
    <t>Workstream Manager</t>
  </si>
  <si>
    <t>Researcher</t>
  </si>
  <si>
    <t>Lawyer</t>
  </si>
  <si>
    <t>Analyst</t>
  </si>
  <si>
    <t>Technical Advisor</t>
  </si>
  <si>
    <t>Thematic Sector Expert Senior</t>
  </si>
  <si>
    <t>Thematic Sector Expert Junior</t>
  </si>
  <si>
    <t>Project Accountant</t>
  </si>
  <si>
    <t>IT Support</t>
  </si>
  <si>
    <t>Administrator Officer or Assistant</t>
  </si>
  <si>
    <t>Receptionist or Secretary</t>
  </si>
  <si>
    <t>Accounting, Audit and Statistics</t>
  </si>
  <si>
    <t>Agriculture</t>
  </si>
  <si>
    <t>Biological Sciences and Ecology</t>
  </si>
  <si>
    <t>Climate Change and Environmental Services</t>
  </si>
  <si>
    <t>Community Development</t>
  </si>
  <si>
    <t>Due Diligence</t>
  </si>
  <si>
    <t>Economics / Financial Analysis</t>
  </si>
  <si>
    <t>Engineering</t>
  </si>
  <si>
    <t>Finance and Investment</t>
  </si>
  <si>
    <t>Food Security</t>
  </si>
  <si>
    <t>Fragility and Conflict</t>
  </si>
  <si>
    <t>Gender</t>
  </si>
  <si>
    <t>Governance</t>
  </si>
  <si>
    <t>Human Resources Development</t>
  </si>
  <si>
    <t>Humanitarian, Emergency, Risk Management</t>
  </si>
  <si>
    <t>Industry</t>
  </si>
  <si>
    <t>Information Systems</t>
  </si>
  <si>
    <t>Infrastructure</t>
  </si>
  <si>
    <t>Institutional Reform</t>
  </si>
  <si>
    <t>Legal</t>
  </si>
  <si>
    <t>Logistics</t>
  </si>
  <si>
    <t>Medicine</t>
  </si>
  <si>
    <t>Public Health</t>
  </si>
  <si>
    <t>Rural Development</t>
  </si>
  <si>
    <t>Social and Political Science</t>
  </si>
  <si>
    <t>Social Development</t>
  </si>
  <si>
    <t>Non-applicable</t>
  </si>
  <si>
    <t>FRAMEWORK EXPERT BAND</t>
  </si>
  <si>
    <t>Principle Expert</t>
  </si>
  <si>
    <t>Senior Expert</t>
  </si>
  <si>
    <t>Expert</t>
  </si>
  <si>
    <t>Assistant Expert</t>
  </si>
  <si>
    <t>International Expert</t>
  </si>
  <si>
    <t>National Expert</t>
  </si>
  <si>
    <t>EXPERIENCE</t>
  </si>
  <si>
    <t>2-5 years</t>
  </si>
  <si>
    <t>5-10 years</t>
  </si>
  <si>
    <t>10-15 years</t>
  </si>
  <si>
    <t>15+ years</t>
  </si>
  <si>
    <t>Less than 2 years</t>
  </si>
  <si>
    <t>Close out</t>
  </si>
  <si>
    <t>Local programme leadership</t>
  </si>
  <si>
    <t>Local programme management</t>
  </si>
  <si>
    <t>Local technical advisor</t>
  </si>
  <si>
    <t>Local programme support and administration</t>
  </si>
  <si>
    <t>NOTES</t>
  </si>
  <si>
    <t>TABLE 1: CLASSIFY NPAC INTO COST CATEGORIES AND DEFINE METHOD FOR SHARING</t>
  </si>
  <si>
    <t>Type of NPAC</t>
  </si>
  <si>
    <t>Total annual NPAC cost</t>
  </si>
  <si>
    <t>Thematic Lead - Research and Learning</t>
  </si>
  <si>
    <t>Thematic Lead - Civil Society and Media Engagement</t>
  </si>
  <si>
    <t>International fund management</t>
  </si>
  <si>
    <t>National fund management</t>
  </si>
  <si>
    <t>Regional fund management</t>
  </si>
  <si>
    <t>Local fund management</t>
  </si>
  <si>
    <t>Thematic Sector Expert</t>
  </si>
  <si>
    <t>TOTAL PROJECT TERM COST</t>
  </si>
  <si>
    <t>TOTAL YEAR 1 PROJECT COST</t>
  </si>
  <si>
    <t>SME</t>
  </si>
  <si>
    <t>Yes</t>
  </si>
  <si>
    <t>No</t>
  </si>
  <si>
    <t>SME LOCAL</t>
  </si>
  <si>
    <t>Name</t>
  </si>
  <si>
    <t>SME?</t>
  </si>
  <si>
    <t>Not SME</t>
  </si>
  <si>
    <t>SME status</t>
  </si>
  <si>
    <t>Thematic Lead - Innovation</t>
  </si>
  <si>
    <t>Thematic Lead - Investment</t>
  </si>
  <si>
    <t>Thematic Lead - Business Development</t>
  </si>
  <si>
    <t>Thematic Lead - Monitoring and Evaluation</t>
  </si>
  <si>
    <t>Tables 1-4 relate to costs at the WHOLE ORGANISATION LEVEL, Table 5 to this PROJECT ONLY</t>
  </si>
  <si>
    <t>Notes</t>
  </si>
  <si>
    <t>Administration expenses</t>
  </si>
  <si>
    <t xml:space="preserve">Support staff costs </t>
  </si>
  <si>
    <t>Governance costs</t>
  </si>
  <si>
    <t>Categories from audited accounts</t>
  </si>
  <si>
    <t>Basis used in audited accounts and which is consistent with UK SORP accounting guidance or similar approaches for organisations which are not following UK SORP</t>
  </si>
  <si>
    <t>TABLE 2: Calculate 3 year Rolling average of eligible direct costs at the whole organisational level</t>
  </si>
  <si>
    <t>Year 1</t>
  </si>
  <si>
    <t>Year 2</t>
  </si>
  <si>
    <t>Year 3</t>
  </si>
  <si>
    <t>Three year average</t>
  </si>
  <si>
    <t>Exceptional adjustments due to material future changes</t>
  </si>
  <si>
    <t>Adjusted three year average</t>
  </si>
  <si>
    <t>Direct Charitable Costs per Audited Accounts</t>
  </si>
  <si>
    <t>Adjustments (Ineligible direct charitable costs - please specify):</t>
  </si>
  <si>
    <t>Total eligible direct costs</t>
  </si>
  <si>
    <t>TABLE 3: Calculate 3 year Rolling average of Non-Project Attributable Costs at the whole organisational level</t>
  </si>
  <si>
    <t>Indirect Costs</t>
  </si>
  <si>
    <t>Costs per Audited Accounts allocated to Indirect Costs</t>
  </si>
  <si>
    <t>Ineligible costs (please specify in the notes):</t>
  </si>
  <si>
    <t>Eligible NPAC:</t>
  </si>
  <si>
    <t>Historical Indirect Costs</t>
  </si>
  <si>
    <t>Indirect costs as a proportion of direct costs</t>
  </si>
  <si>
    <t>TABLE 4: Breakdown of Eligible ORGANISATIONAL NPAC costs in Year 3 for reference (agrees to Table 3 above)</t>
  </si>
  <si>
    <t>Rent, rates and utilities</t>
  </si>
  <si>
    <t>Maintenance and repairs</t>
  </si>
  <si>
    <t>Equipment</t>
  </si>
  <si>
    <t>Printing and stationery</t>
  </si>
  <si>
    <t>Cleaning</t>
  </si>
  <si>
    <t>IT costs</t>
  </si>
  <si>
    <t>Bank charges</t>
  </si>
  <si>
    <t>Consultants</t>
  </si>
  <si>
    <t>Programme quality support</t>
  </si>
  <si>
    <t>Phones</t>
  </si>
  <si>
    <t>Support staff costs</t>
  </si>
  <si>
    <t>Subscription fees</t>
  </si>
  <si>
    <t>Legal and professional fees</t>
  </si>
  <si>
    <t>Support and review visits and annual conference</t>
  </si>
  <si>
    <t>External audit</t>
  </si>
  <si>
    <t>Internal audit</t>
  </si>
  <si>
    <t>Trustee indemnity insurance</t>
  </si>
  <si>
    <t xml:space="preserve">Project Year one </t>
  </si>
  <si>
    <t>Project Year two</t>
  </si>
  <si>
    <t>Project Year three</t>
  </si>
  <si>
    <t>Project Year four</t>
  </si>
  <si>
    <t>Project Year five</t>
  </si>
  <si>
    <t>Guidance Notes</t>
  </si>
  <si>
    <t>Project Expenditure</t>
  </si>
  <si>
    <t>Note that the following cost headers are suggested (typical) NPAC costs; they are neither exhaustive nor prescriptive.</t>
  </si>
  <si>
    <t>COST DESCRIPTION:</t>
  </si>
  <si>
    <t>Partner 1</t>
  </si>
  <si>
    <t>Partner 2</t>
  </si>
  <si>
    <t>Partner 3</t>
  </si>
  <si>
    <t>Partner 4</t>
  </si>
  <si>
    <t>Partner 5</t>
  </si>
  <si>
    <t>Partner 6</t>
  </si>
  <si>
    <t>Partner 7</t>
  </si>
  <si>
    <t>Partner 8</t>
  </si>
  <si>
    <t>Partner 9</t>
  </si>
  <si>
    <t>Partner 10</t>
  </si>
  <si>
    <t>TABLE 3: Partner details</t>
  </si>
  <si>
    <t>Partner Name</t>
  </si>
  <si>
    <t xml:space="preserve">CAPITAL EXPENDITURE </t>
  </si>
  <si>
    <t xml:space="preserve">PROJECT ACTIVITIES </t>
  </si>
  <si>
    <t xml:space="preserve">PROJECT STAFF COSTS - TRAVEL &amp; SUBSISTENCE </t>
  </si>
  <si>
    <t xml:space="preserve">MONITORING EVALUATION &amp; LESSONS LEARNED </t>
  </si>
  <si>
    <t xml:space="preserve">SUBTOTAL PROJECT ACTIVITIES </t>
  </si>
  <si>
    <t xml:space="preserve">SUBTOTALCAPITAL EXPENDITURE </t>
  </si>
  <si>
    <t xml:space="preserve">PROJECT STAFF COSTS - PAY </t>
  </si>
  <si>
    <t xml:space="preserve">SUBTOTAL MONITORING EVALUATION &amp; LESSONS LEARNED </t>
  </si>
  <si>
    <t xml:space="preserve">SUBTOTAL PROJECT STAFF COSTS - TRAVEL &amp; SUBSISTENCE </t>
  </si>
  <si>
    <t xml:space="preserve">SUBTOTAL PROJECT STAFF COSTS </t>
  </si>
  <si>
    <t xml:space="preserve">Exchange Rate </t>
  </si>
  <si>
    <t xml:space="preserve">BUDGET HEADING </t>
  </si>
  <si>
    <t xml:space="preserve">PURCHASE RATIONALE </t>
  </si>
  <si>
    <t xml:space="preserve">COUNTRY </t>
  </si>
  <si>
    <t xml:space="preserve">Subsistence </t>
  </si>
  <si>
    <t xml:space="preserve">TOTAL DIRECT AND DIRECTLY ATTRIBUTABLE COSTS </t>
  </si>
  <si>
    <t>ADDITIONAL NOTES</t>
  </si>
  <si>
    <t xml:space="preserve">Ref </t>
  </si>
  <si>
    <t xml:space="preserve">AMOUNT LOCAL CURRENCY </t>
  </si>
  <si>
    <t xml:space="preserve">AMOUNT GBP </t>
  </si>
  <si>
    <t xml:space="preserve">MONTH </t>
  </si>
  <si>
    <t xml:space="preserve">JANUARY </t>
  </si>
  <si>
    <t xml:space="preserve">FEBRUARY </t>
  </si>
  <si>
    <t xml:space="preserve">MARCH </t>
  </si>
  <si>
    <t xml:space="preserve">APRIL </t>
  </si>
  <si>
    <t xml:space="preserve">MAY </t>
  </si>
  <si>
    <t xml:space="preserve">JUNE </t>
  </si>
  <si>
    <t xml:space="preserve">JULY </t>
  </si>
  <si>
    <t xml:space="preserve">AUGUST </t>
  </si>
  <si>
    <t xml:space="preserve">SEPTEMBER </t>
  </si>
  <si>
    <t>OCTOBER</t>
  </si>
  <si>
    <t xml:space="preserve">NOVEMBER </t>
  </si>
  <si>
    <t>DECEMBER</t>
  </si>
  <si>
    <t xml:space="preserve">YEAR </t>
  </si>
  <si>
    <t>YEAR 1</t>
  </si>
  <si>
    <t>YEAR 2 +</t>
  </si>
  <si>
    <t xml:space="preserve">OUTPUT </t>
  </si>
  <si>
    <t>NA</t>
  </si>
  <si>
    <t xml:space="preserve">PROJECT OUTCOME DESCRIPTION </t>
  </si>
  <si>
    <t xml:space="preserve">PROJECT OUTCOME NO. </t>
  </si>
  <si>
    <t xml:space="preserve">JOB FAMILY </t>
  </si>
  <si>
    <t xml:space="preserve">ALL YEAR </t>
  </si>
  <si>
    <t xml:space="preserve">JOB FAMILY 2 </t>
  </si>
  <si>
    <t xml:space="preserve">Programme Leadership </t>
  </si>
  <si>
    <t xml:space="preserve">Programme Management </t>
  </si>
  <si>
    <t xml:space="preserve">Technical Advisor </t>
  </si>
  <si>
    <t xml:space="preserve">Programme Support and Administration </t>
  </si>
  <si>
    <t>TRAVEL &amp; SUBSISTENCE</t>
  </si>
  <si>
    <t xml:space="preserve">Travel &amp; Subsistence </t>
  </si>
  <si>
    <t>Travel</t>
  </si>
  <si>
    <t xml:space="preserve">Accomodation </t>
  </si>
  <si>
    <t>(blank)</t>
  </si>
  <si>
    <t xml:space="preserve">BUDGETED SPEND BY OUTCOME </t>
  </si>
  <si>
    <t xml:space="preserve">Complete by year for second and subsequent years of programme activity </t>
  </si>
  <si>
    <t xml:space="preserve">FIRST YEAR OF BUDGET ACTIVITY BY MONTH </t>
  </si>
  <si>
    <t xml:space="preserve">SUBSEQUENT YEARS BUDGET ACTIVITY BY YEAR </t>
  </si>
  <si>
    <t xml:space="preserve">Lead Partner Organisation </t>
  </si>
  <si>
    <t xml:space="preserve">Notes </t>
  </si>
  <si>
    <t xml:space="preserve">TOTAL BUDGET </t>
  </si>
  <si>
    <t xml:space="preserve">Complete 1.1 Information Tab and update final date when approved </t>
  </si>
  <si>
    <t xml:space="preserve">Items of capital expenditure do need to be itemised and detailed at unit cost level </t>
  </si>
  <si>
    <t xml:space="preserve">Other Items of a simillar nature can be aggregated and do not have to be detailled at 'unit cost or rate' level </t>
  </si>
  <si>
    <t xml:space="preserve">NPAC </t>
  </si>
  <si>
    <t xml:space="preserve">Additional Notes </t>
  </si>
  <si>
    <t xml:space="preserve">To include any clarification that would be helpful interpreting the Budgeted figures </t>
  </si>
  <si>
    <t xml:space="preserve">Budget by Outcome </t>
  </si>
  <si>
    <t xml:space="preserve">Check </t>
  </si>
  <si>
    <t>QUARTER 1</t>
  </si>
  <si>
    <t>QUARTER 2</t>
  </si>
  <si>
    <t>QUARTER 3</t>
  </si>
  <si>
    <t>QUARTER 4</t>
  </si>
  <si>
    <t xml:space="preserve">PROJECT ACTIVITIES (tab 2.1 and 2.2) </t>
  </si>
  <si>
    <t xml:space="preserve">Budget Heading </t>
  </si>
  <si>
    <t xml:space="preserve">ROLE </t>
  </si>
  <si>
    <t xml:space="preserve">Rate </t>
  </si>
  <si>
    <t xml:space="preserve">Date </t>
  </si>
  <si>
    <t xml:space="preserve">USD/GBP </t>
  </si>
  <si>
    <t xml:space="preserve">There is the option enter the Project Outcome as per the logframe to aid budgeting process. This is an optional function. </t>
  </si>
  <si>
    <t xml:space="preserve">Column 'B' ' Budget Heading' - Complete each row for each 'Budget Heading' selecting the budget heading from the dropdown list in column 'B' Suggest to work through each budget heading individualy </t>
  </si>
  <si>
    <t xml:space="preserve">Additional </t>
  </si>
  <si>
    <t xml:space="preserve">This tab should be completed for the 2nd year onwards of the budget only and s budget should be profiled at a minimum on a annual basis. </t>
  </si>
  <si>
    <t xml:space="preserve">This tab should be completed for the 1st year of the budget only and as budget should be profiled at a minimum on a quarterly basis. </t>
  </si>
  <si>
    <t>Check that the Total Check at the end of column 'Q' is zero. If there is a difference then there is an error between what has been entered on tab 2.1 to what is showing on tab 1.2.</t>
  </si>
  <si>
    <t xml:space="preserve">PT </t>
  </si>
  <si>
    <t xml:space="preserve"> RATE </t>
  </si>
  <si>
    <t xml:space="preserve">PROJECT STAFF COSTS - PAY (tab 2.1 and  2.2) </t>
  </si>
  <si>
    <t xml:space="preserve">CAPITAL EXPENDITURE (tab 2.1 and 2.2) </t>
  </si>
  <si>
    <t>PROJECT STAFF COSTS - TRAVEL &amp; SUBSISTENCE (tab 2.1 and 2.2)</t>
  </si>
  <si>
    <t xml:space="preserve">MONITORING EVALUATION &amp; LESSONS LEARNED (tab 2.1 and 2.2) </t>
  </si>
  <si>
    <t>&lt;Insert Additional Rows as Required by copying row above and inserting copied row above this row&gt;</t>
  </si>
  <si>
    <t>To insert another row in "2.1 Budget Detail YR1" copy the row above and select insert copied cells</t>
  </si>
  <si>
    <t xml:space="preserve">To insert another row in "2.1 Budget Detail YR2" copy the row above and select insert copied cells as per above. </t>
  </si>
  <si>
    <t xml:space="preserve">EXCHANGE RATE </t>
  </si>
  <si>
    <t>YEAR 2</t>
  </si>
  <si>
    <t>YEAR 3</t>
  </si>
  <si>
    <t>YEAR 4</t>
  </si>
  <si>
    <t>YEAR 5</t>
  </si>
  <si>
    <t xml:space="preserve">This tab is only for use if you are completing tabs 2.1 (columns 'AB' and 'AC')  and 2.2 (Columns 'T'and 'U')  with the Project Outcomes that the budget relates to. </t>
  </si>
  <si>
    <t xml:space="preserve">Sum of APRIL </t>
  </si>
  <si>
    <t xml:space="preserve">Sum of MAY </t>
  </si>
  <si>
    <t xml:space="preserve">Sum of JUNE </t>
  </si>
  <si>
    <t xml:space="preserve">Sum of JULY </t>
  </si>
  <si>
    <t xml:space="preserve">Sum of AUGUST </t>
  </si>
  <si>
    <t xml:space="preserve">Sum of SEPTEMBER </t>
  </si>
  <si>
    <t>Sum of OCTOBER</t>
  </si>
  <si>
    <t xml:space="preserve">Sum of NOVEMBER </t>
  </si>
  <si>
    <t>Sum of DECEMBER</t>
  </si>
  <si>
    <t xml:space="preserve">Sum of JANUARY </t>
  </si>
  <si>
    <t xml:space="preserve">Sum of FEBRUARY </t>
  </si>
  <si>
    <t xml:space="preserve">Sum of MARCH </t>
  </si>
  <si>
    <t>Sum of YEAR 2</t>
  </si>
  <si>
    <t>Sum of YEAR 3</t>
  </si>
  <si>
    <t>Sum of YEAR 4</t>
  </si>
  <si>
    <t>Sum of YEAR 5</t>
  </si>
  <si>
    <t>you can refresh the piviot tables by right clicking on each pivot table and select 'Refresh'  and this will automatically populate with the information in tabs 2.1 and 2.2</t>
  </si>
  <si>
    <t xml:space="preserve">e.g. USD/GBP </t>
  </si>
  <si>
    <t>TOTAL DIRECT AND DIRECTLY ATTRIBUTABLE COSTS</t>
  </si>
  <si>
    <t xml:space="preserve">TOTAL DIRECT PROJECT COSTS AND NPAC FOR LEAD PARTNER </t>
  </si>
  <si>
    <t xml:space="preserve">TOTAL DIRECT PROJECT COSTS AND NPAC FOR THE WHOLE CONSORTIUM </t>
  </si>
  <si>
    <t>TOTAL NPAC FOR THE CONSORTIUM</t>
  </si>
  <si>
    <t>Total Consortium</t>
  </si>
  <si>
    <t>TOTAL DIRECT AND DIRECTLY ATTRIBUTALE COSTS</t>
  </si>
  <si>
    <t>TOTAL NPAC</t>
  </si>
  <si>
    <t>TOTAL COSTS</t>
  </si>
  <si>
    <t>TOTAL DIRECT AND DIRECTLY ATTRIBUTALE COSTS per consortium member:</t>
  </si>
  <si>
    <t>SHARE OF NPAC per consortium member:</t>
  </si>
  <si>
    <t>FOR CONSORTIA ONLY: Share of Direct and Directly Attributable costs per consortium member</t>
  </si>
  <si>
    <t>TOTAL DIRECT AND DIRECTLY ATTRIBUTABLE COSTS FOR THE WHOLE CONSORTIUM</t>
  </si>
  <si>
    <t>Lead Partner</t>
  </si>
  <si>
    <t>Organisation</t>
  </si>
  <si>
    <t xml:space="preserve">For grants that are led by a consortium, please allocate a Lead Partner (usually the partner filling in this template) and then allocate at Partner 2, Partner 3, Partner 4 or Partner 5.  </t>
  </si>
  <si>
    <t xml:space="preserve">If you receive an error message, please check there are no spaces after the text and that all labels are exactly the same as those in K80 - K84 </t>
  </si>
  <si>
    <t>Column C Notes - PLEASE READ</t>
  </si>
  <si>
    <t xml:space="preserve">For grants that are not led by consortia (i.e. have only one lead partner) enter Lead Partner in every row of column C completed. </t>
  </si>
  <si>
    <t>ORGANISATION</t>
  </si>
  <si>
    <t>Table 1</t>
  </si>
  <si>
    <t>This is just for information and does not need to be completed.</t>
  </si>
  <si>
    <t>Table 2</t>
  </si>
  <si>
    <t>In Cells B17, C17 &amp; D17 enter the direct charitable costs of your organisation for the previous three years as per your organisation’s financial statements, with the most recent year in year three. If your organisation has been operating for less than three years, just include the years you have.</t>
  </si>
  <si>
    <r>
      <t xml:space="preserve">In column F make any adjustments required to ensure the three-year average produced is a true reflection of your organisations financial position. You </t>
    </r>
    <r>
      <rPr>
        <b/>
        <u/>
        <sz val="11"/>
        <color theme="1"/>
        <rFont val="Calibri"/>
        <family val="2"/>
        <scheme val="minor"/>
      </rPr>
      <t>must</t>
    </r>
    <r>
      <rPr>
        <sz val="11"/>
        <color theme="1"/>
        <rFont val="Calibri"/>
        <family val="2"/>
        <scheme val="minor"/>
      </rPr>
      <t xml:space="preserve"> explain this adjustment in the notes section.</t>
    </r>
  </si>
  <si>
    <t>In the ‘Adjustments (Ineligible direct charitable costs)’ section in Table 2, please include any ineligible direct costs. These should be entered as a positive number – the spreadsheet will subtract them from the total automatically. Ineligible costs are set out in the guidance available at: https://www.gov.uk/government/publications/dfid-accountable-grant-arrangement-budget-template-and-guidance</t>
  </si>
  <si>
    <t>Table 3</t>
  </si>
  <si>
    <t>Under the ‘Ineligible costs’ section in Table 3, insert the amount of ineligible costs your organisation has incurred. These should be entered as a positive number – the spreadsheet will subtract them from the total automatically. If you need to refer back to management accounts, which provide more detail than audited accounts, in order to determine the amount of ineligible costs it is fine to do so. You just need to ensure that there is an audit trail in arriving at the numbers.</t>
  </si>
  <si>
    <t>Table 4</t>
  </si>
  <si>
    <t>List the breakdown of eligible NPAC/Overhead/indirect costs incurred by your organisation Year 3. The cost headers listed are suggested (typical) NPAC costs; they are neither exhaustive nor prescriptive and you can add or amend categories as needed.</t>
  </si>
  <si>
    <t>Table 5</t>
  </si>
  <si>
    <t>This table will auto-populate for the lead grant partner.</t>
  </si>
  <si>
    <t>It is not necessary to do this for downstream (Tier 2) partners, but we would expect the approach of full cost recovery to be passed on to these partners.</t>
  </si>
  <si>
    <t xml:space="preserve">Column 'D' 'Organisation' - enter the name of the organisation that will provide the service or if contracting staff please enter 'Contractor' </t>
  </si>
  <si>
    <t xml:space="preserve">Column 'E' Country - Input the country that the goods or servies will be procured in. </t>
  </si>
  <si>
    <t xml:space="preserve">Column 'F', 'Detailed Decription' - provide a detailed description of the nature of the goods or services being procured. Provide name of sub-contractor or person filling the role if known.  </t>
  </si>
  <si>
    <t xml:space="preserve">Column 'G', 'Purchase Rationale' - why are the goods/services required for the project? This must be completed for items of Capital Expenditure. Provide detail of fee rates and budget assumptions for contractors/ outsourced services </t>
  </si>
  <si>
    <t>Column 'H', 'Job Family' This is only completed if Budget Heading 'Project Staff Costs - Pay' has been selected in column 'B'. Select the role type from the dropdown list. Cell will be highlighted 'Orange' to indicate that input is required.</t>
  </si>
  <si>
    <t>Column 'I', 'Role' This is only completed if Budget Heading 'Project Staff Costs - Pay' has been selected in column 'B'. Cell will be highlighted 'Orange' to indicate that input is required.</t>
  </si>
  <si>
    <t xml:space="preserve">Column 'J' , 'Travel &amp; Subsistence' This is only completed in Budget Heading ' Project Staff Costs - Travel &amp; Subsistence' has been selected in column 'B'. Cell will be highlighte 'Orange ' to indicate input is required. </t>
  </si>
  <si>
    <t xml:space="preserve">Column 'K' , 'Amount Local Currency' - If goods or services purchased in local currency input the gross vaue in that currency. Gross cost per item should be quoted. If Salary Costs them input gross monthly/ quarterly salary. If contractor costs input gross day/ hourly rate. Use column ' G', 'Detailed Desctription' to input name of contractor if known and use column 'G' , 'Purchase Rationale' to provide detail of budget assumption/ fee rate used </t>
  </si>
  <si>
    <t>Column 'L', 'Exchange Rate' - enter the exchange rate used to convert local currency to GBP for budget purposes. Exchange rates should be from www.OANDA.com. Complete the Exchange rate table at the top of Columns P:R.</t>
  </si>
  <si>
    <t>Column 'M' calculate the gross amount in GBP using information in columns 'K' and 'L'</t>
  </si>
  <si>
    <t xml:space="preserve">Column 'N' 'Quantity' - input the quantity based on the budget assumption input in column 'L' and detailed in column 'G' </t>
  </si>
  <si>
    <t xml:space="preserve">Column 'O' 'Rate' - input the unit cost/rate based on the budget assumption input in column 'L' and detailed in column 'G' </t>
  </si>
  <si>
    <t xml:space="preserve">Column 'AB' , 'Total' This cell will automatically populate based on the information input in Columns 'O' and 'P'. </t>
  </si>
  <si>
    <t xml:space="preserve">Columns "P" to "AA" enter monthly/ quarterly amounts </t>
  </si>
  <si>
    <t>Column 'L', 'Exchange Rate' - enter the exchange rate used to convert local currency to GBP for budget purposes. Exchange rates should be from www.OANDA.com . Complete the Exhange Rate table at top of colums P:R</t>
  </si>
  <si>
    <t xml:space="preserve">Column 'O' '/Rate' - input the unit cost/rate based on the budget assumption input in column 'L' and detailed in column 'G' </t>
  </si>
  <si>
    <t xml:space="preserve">Columns "P" to "S" inplu the total amounts per year </t>
  </si>
  <si>
    <t xml:space="preserve">Column 'T' , 'Total' This cell will automatically populate based on the information input in Columns 'O' to 'R'. </t>
  </si>
  <si>
    <t>CONSORTIUM MEMBER/PARTNER NAME</t>
  </si>
  <si>
    <t xml:space="preserve">1.2 Budget Tab, this tab is self populating and driven by formulae. </t>
  </si>
  <si>
    <r>
      <t xml:space="preserve">Column 'C' Consortium Member - all grants (including those that are not consoritum grants) must fill this in for every item on the budget. </t>
    </r>
    <r>
      <rPr>
        <b/>
        <sz val="11"/>
        <color theme="1"/>
        <rFont val="Calibri"/>
        <family val="2"/>
        <scheme val="minor"/>
      </rPr>
      <t>Please see notes on sheet 2.1.</t>
    </r>
  </si>
  <si>
    <t xml:space="preserve">Other Items of a similar nature can be aggregated and do not have to be detailled at 'unit cost or rate' level </t>
  </si>
  <si>
    <t>Column 'C' Consortium Member - all grants (including those that are not consoritum grants) must fill this in for every item on the budget. Please see notes on sheet 2.1.</t>
  </si>
  <si>
    <t>Under the ‘Costs per Audited Accounts allocated to Indirect Costs’ section, insert the indirect/NPAC/overhead costs your organisation has incurred for the previous three years, with the most recent year in year three.</t>
  </si>
  <si>
    <r>
      <t xml:space="preserve">Exchange Rate </t>
    </r>
    <r>
      <rPr>
        <i/>
        <sz val="10"/>
        <color rgb="FFFF0000"/>
        <rFont val="Calibri"/>
        <family val="2"/>
        <scheme val="minor"/>
      </rPr>
      <t>(inc. source and date)</t>
    </r>
  </si>
  <si>
    <t xml:space="preserve">NOTE: 'Exchange Rate' - enter the exchange rate used to convert local currency to GBP for budget purposes including the source and date.  FCDO recommends using OANDA (www.oanda.com) for exchange rates.  Other rates may be used but are subject to review and approval by FCDO. </t>
  </si>
  <si>
    <t>If the grant lead is a consortia, the partner engaging with FCDO is the lead partner and should fill in the NPAC % (as calculated using FCDO’s methodology) into the yellow cells as appropriate.</t>
  </si>
  <si>
    <t>AG Version 2.4 - August 2021</t>
  </si>
  <si>
    <r>
      <t xml:space="preserve">TABLE 5: CONSORTIUM MEMBER ANNUAL TOTALS FOR THE PROJECT - This table will autopopulate if you are the sole lead partner. For consortia the lead partner (the one liaising with FCDO) must manually enter the NPAC % for consortium partners in C79 - F79 as required. </t>
    </r>
    <r>
      <rPr>
        <b/>
        <u/>
        <sz val="10"/>
        <color theme="1"/>
        <rFont val="Calibri"/>
        <family val="2"/>
        <scheme val="minor"/>
      </rPr>
      <t>Downstream</t>
    </r>
    <r>
      <rPr>
        <b/>
        <sz val="10"/>
        <color theme="1"/>
        <rFont val="Calibri"/>
        <family val="2"/>
        <scheme val="minor"/>
      </rPr>
      <t xml:space="preserve"> partner NPAC should not be entered into this table. Downstream partners’ costs should be included as direct costs with overhead rates factored in.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</si>
</sst>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41" formatCode="_-* #,##0_-;\-* #,##0_-;_-* &quot;-&quot;_-;_-@_-"/>
    <numFmt numFmtId="44" formatCode="_-&quot;£&quot;* #,##0.00_-;\-&quot;£&quot;* #,##0.00_-;_-&quot;£&quot;* &quot;-&quot;??_-;_-@_-"/>
    <numFmt numFmtId="43" formatCode="_-* #,##0.00_-;\-* #,##0.00_-;_-* &quot;-&quot;??_-;_-@_-"/>
    <numFmt numFmtId="164" formatCode="0.0%"/>
    <numFmt numFmtId="165" formatCode="#,##0_);\(#,##0\);\-_);@"/>
  </numFmts>
  <fonts count="25"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0"/>
      <name val="Arial"/>
      <family val="2"/>
    </font>
    <font>
      <b/>
      <i/>
      <sz val="10"/>
      <color theme="1"/>
      <name val="Calibri"/>
      <family val="2"/>
      <scheme val="minor"/>
    </font>
    <font>
      <i/>
      <sz val="11"/>
      <color theme="1"/>
      <name val="Calibri"/>
      <family val="2"/>
      <scheme val="minor"/>
    </font>
    <font>
      <sz val="10"/>
      <name val="Arial"/>
      <family val="2"/>
    </font>
    <font>
      <u/>
      <sz val="11"/>
      <color theme="10"/>
      <name val="Calibri"/>
      <family val="2"/>
      <scheme val="minor"/>
    </font>
    <font>
      <b/>
      <sz val="11"/>
      <color theme="1"/>
      <name val="Calibri"/>
      <family val="2"/>
      <scheme val="minor"/>
    </font>
    <font>
      <b/>
      <sz val="12"/>
      <color theme="1"/>
      <name val="Calibri"/>
      <family val="2"/>
      <scheme val="minor"/>
    </font>
    <font>
      <sz val="10"/>
      <color theme="1"/>
      <name val="Arial"/>
      <family val="2"/>
    </font>
    <font>
      <sz val="10"/>
      <color rgb="FFFF0000"/>
      <name val="Arial"/>
      <family val="2"/>
    </font>
    <font>
      <sz val="12"/>
      <color theme="1"/>
      <name val="Calibri"/>
      <family val="2"/>
      <scheme val="minor"/>
    </font>
    <font>
      <b/>
      <i/>
      <sz val="14"/>
      <color theme="1"/>
      <name val="Calibri"/>
      <family val="2"/>
      <scheme val="minor"/>
    </font>
    <font>
      <b/>
      <u/>
      <sz val="11"/>
      <color theme="1"/>
      <name val="Calibri"/>
      <family val="2"/>
      <scheme val="minor"/>
    </font>
    <font>
      <b/>
      <sz val="8"/>
      <color theme="1"/>
      <name val="Calibri"/>
      <family val="2"/>
      <scheme val="minor"/>
    </font>
    <font>
      <b/>
      <i/>
      <sz val="8"/>
      <color theme="1"/>
      <name val="Calibri"/>
      <family val="2"/>
      <scheme val="minor"/>
    </font>
    <font>
      <b/>
      <i/>
      <sz val="9"/>
      <color theme="1"/>
      <name val="Calibri"/>
      <family val="2"/>
      <scheme val="minor"/>
    </font>
    <font>
      <sz val="10"/>
      <color rgb="FFFF0000"/>
      <name val="Calibri"/>
      <family val="2"/>
      <scheme val="minor"/>
    </font>
    <font>
      <i/>
      <sz val="10"/>
      <color rgb="FFFF0000"/>
      <name val="Calibri"/>
      <family val="2"/>
      <scheme val="minor"/>
    </font>
    <font>
      <b/>
      <u/>
      <sz val="10"/>
      <color theme="1"/>
      <name val="Calibri"/>
      <family val="2"/>
      <scheme val="minor"/>
    </font>
    <font>
      <b/>
      <sz val="10"/>
      <color rgb="FFFF0000"/>
      <name val="Calibri"/>
      <family val="2"/>
      <scheme val="minor"/>
    </font>
    <font>
      <sz val="11"/>
      <color rgb="FFFF0000"/>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DAEEF3"/>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68">
    <border>
      <left/>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Dashed">
        <color auto="1"/>
      </top>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8">
    <xf numFmtId="0" fontId="0" fillId="0" borderId="0"/>
    <xf numFmtId="9" fontId="1" fillId="0" borderId="0" applyFont="0" applyFill="0" applyBorder="0" applyAlignment="0" applyProtection="0"/>
    <xf numFmtId="0" fontId="1"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0" fontId="8" fillId="0" borderId="0"/>
    <xf numFmtId="0" fontId="9" fillId="0" borderId="0" applyNumberFormat="0" applyFill="0" applyBorder="0" applyAlignment="0" applyProtection="0"/>
  </cellStyleXfs>
  <cellXfs count="386">
    <xf numFmtId="0" fontId="0" fillId="0" borderId="0" xfId="0"/>
    <xf numFmtId="0" fontId="3" fillId="0" borderId="0" xfId="0" applyFont="1"/>
    <xf numFmtId="0" fontId="2" fillId="0" borderId="0" xfId="0" applyFont="1"/>
    <xf numFmtId="0" fontId="3" fillId="0" borderId="0" xfId="0" applyFont="1" applyFill="1" applyBorder="1"/>
    <xf numFmtId="0" fontId="7" fillId="0" borderId="0" xfId="0" applyFont="1"/>
    <xf numFmtId="0" fontId="3" fillId="0" borderId="0" xfId="0" applyFont="1" applyAlignment="1">
      <alignment horizontal="right"/>
    </xf>
    <xf numFmtId="0" fontId="2" fillId="0" borderId="0" xfId="0" applyFont="1" applyFill="1"/>
    <xf numFmtId="0" fontId="3" fillId="0" borderId="0" xfId="0" applyFont="1" applyFill="1"/>
    <xf numFmtId="0" fontId="3" fillId="0" borderId="0" xfId="0" applyFont="1" applyBorder="1"/>
    <xf numFmtId="0" fontId="3" fillId="0" borderId="0" xfId="0" applyFont="1" applyAlignment="1">
      <alignment horizontal="left"/>
    </xf>
    <xf numFmtId="0" fontId="4" fillId="3" borderId="12" xfId="0" applyFont="1" applyFill="1" applyBorder="1" applyAlignment="1">
      <alignment horizontal="left"/>
    </xf>
    <xf numFmtId="0" fontId="4" fillId="0" borderId="0" xfId="0" applyFont="1"/>
    <xf numFmtId="41" fontId="2" fillId="0" borderId="0" xfId="0" applyNumberFormat="1" applyFont="1" applyFill="1" applyBorder="1" applyAlignment="1">
      <alignment horizontal="right"/>
    </xf>
    <xf numFmtId="41" fontId="3" fillId="0" borderId="0" xfId="0" applyNumberFormat="1" applyFont="1" applyFill="1" applyBorder="1" applyAlignment="1">
      <alignment horizontal="right"/>
    </xf>
    <xf numFmtId="41" fontId="2" fillId="0" borderId="5" xfId="0" applyNumberFormat="1" applyFont="1" applyFill="1" applyBorder="1" applyAlignment="1">
      <alignment horizontal="right"/>
    </xf>
    <xf numFmtId="0" fontId="4" fillId="3" borderId="4" xfId="0" applyFont="1" applyFill="1" applyBorder="1"/>
    <xf numFmtId="0" fontId="0" fillId="0" borderId="0" xfId="0" applyBorder="1"/>
    <xf numFmtId="0" fontId="9" fillId="0" borderId="0" xfId="7" applyBorder="1" applyAlignment="1">
      <alignment horizontal="left" vertical="center" indent="4"/>
    </xf>
    <xf numFmtId="0" fontId="10" fillId="0" borderId="0" xfId="0" applyFont="1"/>
    <xf numFmtId="0" fontId="4" fillId="0" borderId="4" xfId="0" applyFont="1" applyBorder="1" applyAlignment="1">
      <alignment horizontal="left" indent="2"/>
    </xf>
    <xf numFmtId="0" fontId="3" fillId="0" borderId="0" xfId="0" applyFont="1" applyProtection="1"/>
    <xf numFmtId="41" fontId="3" fillId="0" borderId="5" xfId="0" applyNumberFormat="1" applyFont="1" applyFill="1" applyBorder="1" applyAlignment="1">
      <alignment horizontal="right"/>
    </xf>
    <xf numFmtId="0" fontId="2" fillId="0" borderId="45" xfId="0" applyFont="1" applyBorder="1"/>
    <xf numFmtId="0" fontId="3" fillId="0" borderId="45" xfId="0" applyFont="1" applyBorder="1"/>
    <xf numFmtId="0" fontId="3" fillId="0" borderId="14" xfId="0" applyFont="1" applyFill="1" applyBorder="1"/>
    <xf numFmtId="0" fontId="3" fillId="0" borderId="0" xfId="0" applyFont="1" applyFill="1" applyBorder="1" applyAlignment="1">
      <alignment horizontal="right"/>
    </xf>
    <xf numFmtId="0" fontId="4" fillId="0" borderId="0" xfId="0" applyFont="1" applyFill="1" applyBorder="1" applyAlignment="1">
      <alignment horizontal="right"/>
    </xf>
    <xf numFmtId="41" fontId="3" fillId="3" borderId="26" xfId="0" applyNumberFormat="1" applyFont="1" applyFill="1" applyBorder="1"/>
    <xf numFmtId="0" fontId="4" fillId="3" borderId="39" xfId="0" applyFont="1" applyFill="1" applyBorder="1" applyAlignment="1">
      <alignment horizontal="left"/>
    </xf>
    <xf numFmtId="0" fontId="4" fillId="3" borderId="24" xfId="0" applyFont="1" applyFill="1" applyBorder="1" applyAlignment="1">
      <alignment horizontal="left"/>
    </xf>
    <xf numFmtId="3" fontId="3" fillId="3" borderId="39" xfId="0" applyNumberFormat="1" applyFont="1" applyFill="1" applyBorder="1" applyAlignment="1">
      <alignment horizontal="right"/>
    </xf>
    <xf numFmtId="3" fontId="3" fillId="3" borderId="24" xfId="0" applyNumberFormat="1" applyFont="1" applyFill="1" applyBorder="1" applyAlignment="1">
      <alignment horizontal="right"/>
    </xf>
    <xf numFmtId="0" fontId="4" fillId="3" borderId="42" xfId="0" applyFont="1" applyFill="1" applyBorder="1" applyAlignment="1">
      <alignment horizontal="left"/>
    </xf>
    <xf numFmtId="16" fontId="7" fillId="0" borderId="0" xfId="0" quotePrefix="1" applyNumberFormat="1" applyFont="1"/>
    <xf numFmtId="0" fontId="7" fillId="0" borderId="0" xfId="0" quotePrefix="1" applyFont="1"/>
    <xf numFmtId="0" fontId="2" fillId="0" borderId="0" xfId="0" applyFont="1" applyFill="1" applyBorder="1" applyAlignment="1"/>
    <xf numFmtId="41" fontId="3" fillId="0" borderId="24" xfId="0" applyNumberFormat="1" applyFont="1" applyFill="1" applyBorder="1" applyAlignment="1">
      <alignment horizontal="right"/>
    </xf>
    <xf numFmtId="49" fontId="4" fillId="3" borderId="4" xfId="0" applyNumberFormat="1" applyFont="1" applyFill="1" applyBorder="1"/>
    <xf numFmtId="0" fontId="4" fillId="0" borderId="19" xfId="2" applyFont="1" applyBorder="1" applyProtection="1"/>
    <xf numFmtId="0" fontId="4" fillId="0" borderId="20" xfId="2" applyFont="1" applyBorder="1" applyProtection="1"/>
    <xf numFmtId="0" fontId="7" fillId="6" borderId="0" xfId="0" applyFont="1" applyFill="1"/>
    <xf numFmtId="0" fontId="7" fillId="7" borderId="0" xfId="0" applyFont="1" applyFill="1"/>
    <xf numFmtId="0" fontId="7" fillId="8" borderId="0" xfId="0" applyFont="1" applyFill="1"/>
    <xf numFmtId="0" fontId="7" fillId="9" borderId="0" xfId="0" applyFont="1" applyFill="1"/>
    <xf numFmtId="0" fontId="7" fillId="0" borderId="0" xfId="0" applyFont="1" applyFill="1"/>
    <xf numFmtId="41" fontId="2" fillId="0" borderId="2" xfId="0" applyNumberFormat="1" applyFont="1" applyFill="1" applyBorder="1" applyAlignment="1">
      <alignment horizontal="right"/>
    </xf>
    <xf numFmtId="0" fontId="6" fillId="0" borderId="33" xfId="2" applyFont="1" applyFill="1" applyBorder="1" applyAlignment="1">
      <alignment wrapText="1"/>
    </xf>
    <xf numFmtId="0" fontId="4" fillId="0" borderId="33" xfId="0" applyFont="1" applyBorder="1" applyAlignment="1">
      <alignment horizontal="left" indent="2"/>
    </xf>
    <xf numFmtId="0" fontId="6" fillId="0" borderId="33" xfId="0" applyFont="1" applyBorder="1" applyAlignment="1">
      <alignment horizontal="left"/>
    </xf>
    <xf numFmtId="0" fontId="6" fillId="0" borderId="33" xfId="0" applyFont="1" applyFill="1" applyBorder="1"/>
    <xf numFmtId="0" fontId="6" fillId="0" borderId="33" xfId="2" applyFont="1" applyFill="1" applyBorder="1"/>
    <xf numFmtId="0" fontId="3" fillId="0" borderId="33" xfId="0" applyFont="1" applyBorder="1"/>
    <xf numFmtId="0" fontId="4" fillId="0" borderId="33" xfId="0" applyFont="1" applyBorder="1"/>
    <xf numFmtId="41" fontId="2" fillId="0" borderId="24" xfId="0" applyNumberFormat="1" applyFont="1" applyFill="1" applyBorder="1" applyAlignment="1">
      <alignment horizontal="right"/>
    </xf>
    <xf numFmtId="41" fontId="2" fillId="0" borderId="4" xfId="0" applyNumberFormat="1" applyFont="1" applyFill="1" applyBorder="1" applyAlignment="1">
      <alignment horizontal="right"/>
    </xf>
    <xf numFmtId="41" fontId="2" fillId="0" borderId="44" xfId="0" applyNumberFormat="1" applyFont="1" applyFill="1" applyBorder="1" applyAlignment="1">
      <alignment horizontal="right"/>
    </xf>
    <xf numFmtId="41" fontId="2" fillId="0" borderId="0" xfId="0" applyNumberFormat="1" applyFont="1" applyFill="1" applyBorder="1" applyAlignment="1">
      <alignment horizontal="right" wrapText="1"/>
    </xf>
    <xf numFmtId="41" fontId="2" fillId="0" borderId="15" xfId="0" applyNumberFormat="1" applyFont="1" applyFill="1" applyBorder="1" applyAlignment="1">
      <alignment horizontal="right" wrapText="1"/>
    </xf>
    <xf numFmtId="41" fontId="2" fillId="0" borderId="24" xfId="0" applyNumberFormat="1" applyFont="1" applyFill="1" applyBorder="1" applyAlignment="1">
      <alignment horizontal="right" wrapText="1"/>
    </xf>
    <xf numFmtId="41" fontId="2" fillId="0" borderId="5" xfId="0" applyNumberFormat="1" applyFont="1" applyFill="1" applyBorder="1" applyAlignment="1">
      <alignment horizontal="right" wrapText="1"/>
    </xf>
    <xf numFmtId="164" fontId="3" fillId="0" borderId="33" xfId="1" applyNumberFormat="1" applyFont="1" applyFill="1" applyBorder="1" applyAlignment="1">
      <alignment horizontal="right"/>
    </xf>
    <xf numFmtId="0" fontId="3" fillId="0" borderId="54" xfId="0" applyFont="1" applyFill="1" applyBorder="1" applyAlignment="1">
      <alignment horizontal="right" wrapText="1"/>
    </xf>
    <xf numFmtId="164" fontId="2" fillId="0" borderId="33" xfId="1" applyNumberFormat="1" applyFont="1" applyFill="1" applyBorder="1" applyAlignment="1">
      <alignment horizontal="right"/>
    </xf>
    <xf numFmtId="0" fontId="4" fillId="0" borderId="4" xfId="0" applyFont="1" applyBorder="1"/>
    <xf numFmtId="0" fontId="2" fillId="4" borderId="28" xfId="0" applyFont="1" applyFill="1" applyBorder="1" applyAlignment="1"/>
    <xf numFmtId="0" fontId="2" fillId="4" borderId="29" xfId="0" applyFont="1" applyFill="1" applyBorder="1" applyAlignment="1"/>
    <xf numFmtId="0" fontId="2" fillId="4" borderId="30" xfId="0" applyFont="1" applyFill="1" applyBorder="1" applyAlignment="1"/>
    <xf numFmtId="0" fontId="2" fillId="0" borderId="54" xfId="0" applyFont="1" applyFill="1" applyBorder="1"/>
    <xf numFmtId="0" fontId="3" fillId="0" borderId="0" xfId="0" applyFont="1" applyFill="1" applyBorder="1" applyAlignment="1" applyProtection="1"/>
    <xf numFmtId="0" fontId="3" fillId="0" borderId="0" xfId="0" applyFont="1" applyFill="1" applyBorder="1" applyProtection="1"/>
    <xf numFmtId="0" fontId="0" fillId="0" borderId="0" xfId="0" applyFill="1"/>
    <xf numFmtId="0" fontId="4" fillId="0" borderId="0" xfId="0" applyFont="1" applyProtection="1"/>
    <xf numFmtId="0" fontId="3" fillId="0" borderId="0" xfId="0" applyFont="1" applyFill="1" applyBorder="1" applyAlignment="1"/>
    <xf numFmtId="0" fontId="11" fillId="0" borderId="0" xfId="0" applyFont="1" applyProtection="1"/>
    <xf numFmtId="0" fontId="4" fillId="0" borderId="0" xfId="2" applyFont="1" applyBorder="1" applyProtection="1"/>
    <xf numFmtId="49" fontId="4" fillId="0" borderId="0" xfId="2" applyNumberFormat="1" applyFont="1" applyFill="1" applyBorder="1" applyAlignment="1" applyProtection="1">
      <alignment horizontal="left"/>
    </xf>
    <xf numFmtId="0" fontId="3" fillId="0" borderId="18" xfId="0" applyFont="1" applyBorder="1" applyProtection="1"/>
    <xf numFmtId="49" fontId="4" fillId="3" borderId="39" xfId="0" applyNumberFormat="1" applyFont="1" applyFill="1" applyBorder="1" applyProtection="1"/>
    <xf numFmtId="0" fontId="3" fillId="0" borderId="19" xfId="0" applyFont="1" applyBorder="1" applyProtection="1"/>
    <xf numFmtId="49" fontId="4" fillId="3" borderId="24" xfId="0" applyNumberFormat="1" applyFont="1" applyFill="1" applyBorder="1" applyProtection="1"/>
    <xf numFmtId="0" fontId="2" fillId="4" borderId="22" xfId="0" applyFont="1" applyFill="1" applyBorder="1" applyProtection="1"/>
    <xf numFmtId="0" fontId="2" fillId="4" borderId="38" xfId="0" applyFont="1" applyFill="1" applyBorder="1" applyProtection="1"/>
    <xf numFmtId="0" fontId="2" fillId="4" borderId="59" xfId="0" applyFont="1" applyFill="1" applyBorder="1" applyAlignment="1" applyProtection="1">
      <alignment horizontal="left"/>
    </xf>
    <xf numFmtId="49" fontId="4" fillId="3" borderId="42" xfId="0" applyNumberFormat="1" applyFont="1" applyFill="1" applyBorder="1" applyProtection="1"/>
    <xf numFmtId="49" fontId="4" fillId="3" borderId="25" xfId="0" applyNumberFormat="1" applyFont="1" applyFill="1" applyBorder="1" applyProtection="1"/>
    <xf numFmtId="49" fontId="4" fillId="3" borderId="26" xfId="0" applyNumberFormat="1" applyFont="1" applyFill="1" applyBorder="1" applyProtection="1"/>
    <xf numFmtId="49" fontId="4" fillId="3" borderId="37" xfId="0" applyNumberFormat="1" applyFont="1" applyFill="1" applyBorder="1" applyProtection="1"/>
    <xf numFmtId="0" fontId="12" fillId="0" borderId="0" xfId="0" applyFont="1" applyAlignment="1">
      <alignment horizontal="left" vertical="center" indent="1"/>
    </xf>
    <xf numFmtId="0" fontId="13" fillId="0" borderId="0" xfId="0" applyFont="1" applyAlignment="1">
      <alignment horizontal="left" vertical="center" indent="1"/>
    </xf>
    <xf numFmtId="49" fontId="4" fillId="0" borderId="18" xfId="0" applyNumberFormat="1" applyFont="1" applyFill="1" applyBorder="1"/>
    <xf numFmtId="165" fontId="3" fillId="3" borderId="39" xfId="0" applyNumberFormat="1" applyFont="1" applyFill="1" applyBorder="1"/>
    <xf numFmtId="165" fontId="3" fillId="0" borderId="39" xfId="0" applyNumberFormat="1" applyFont="1" applyFill="1" applyBorder="1"/>
    <xf numFmtId="41" fontId="3" fillId="3" borderId="25" xfId="0" applyNumberFormat="1" applyFont="1" applyFill="1" applyBorder="1" applyAlignment="1">
      <alignment wrapText="1"/>
    </xf>
    <xf numFmtId="49" fontId="4" fillId="0" borderId="19" xfId="0" applyNumberFormat="1" applyFont="1" applyFill="1" applyBorder="1"/>
    <xf numFmtId="165" fontId="3" fillId="0" borderId="24" xfId="0" applyNumberFormat="1" applyFont="1" applyFill="1" applyBorder="1"/>
    <xf numFmtId="41" fontId="3" fillId="0" borderId="26" xfId="0" applyNumberFormat="1" applyFont="1" applyFill="1" applyBorder="1"/>
    <xf numFmtId="0" fontId="4" fillId="0" borderId="19" xfId="0" applyFont="1" applyFill="1" applyBorder="1" applyAlignment="1">
      <alignment wrapText="1"/>
    </xf>
    <xf numFmtId="165" fontId="3" fillId="3" borderId="24" xfId="0" applyNumberFormat="1" applyFont="1" applyFill="1" applyBorder="1"/>
    <xf numFmtId="41" fontId="3" fillId="3" borderId="26" xfId="0" applyNumberFormat="1" applyFont="1" applyFill="1" applyBorder="1" applyAlignment="1">
      <alignment wrapText="1"/>
    </xf>
    <xf numFmtId="0" fontId="4" fillId="0" borderId="53" xfId="0" applyFont="1" applyFill="1" applyBorder="1" applyAlignment="1">
      <alignment wrapText="1"/>
    </xf>
    <xf numFmtId="165" fontId="3" fillId="0" borderId="47" xfId="0" applyNumberFormat="1" applyFont="1" applyFill="1" applyBorder="1"/>
    <xf numFmtId="41" fontId="3" fillId="0" borderId="48" xfId="0" applyNumberFormat="1" applyFont="1" applyFill="1" applyBorder="1"/>
    <xf numFmtId="49" fontId="4" fillId="0" borderId="18" xfId="0" applyNumberFormat="1" applyFont="1" applyFill="1" applyBorder="1" applyAlignment="1"/>
    <xf numFmtId="165" fontId="3" fillId="0" borderId="39" xfId="0" applyNumberFormat="1" applyFont="1" applyFill="1" applyBorder="1" applyAlignment="1"/>
    <xf numFmtId="41" fontId="3" fillId="0" borderId="25" xfId="0" applyNumberFormat="1" applyFont="1" applyFill="1" applyBorder="1" applyAlignment="1"/>
    <xf numFmtId="0" fontId="4" fillId="0" borderId="19" xfId="0" applyFont="1" applyFill="1" applyBorder="1" applyAlignment="1">
      <alignment horizontal="left"/>
    </xf>
    <xf numFmtId="41" fontId="3" fillId="0" borderId="26" xfId="0" applyNumberFormat="1" applyFont="1" applyFill="1" applyBorder="1" applyAlignment="1">
      <alignment wrapText="1"/>
    </xf>
    <xf numFmtId="0" fontId="6" fillId="0" borderId="18" xfId="0" applyFont="1" applyFill="1" applyBorder="1" applyAlignment="1">
      <alignment wrapText="1"/>
    </xf>
    <xf numFmtId="165" fontId="2" fillId="0" borderId="39" xfId="0" applyNumberFormat="1" applyFont="1" applyFill="1" applyBorder="1"/>
    <xf numFmtId="41" fontId="2" fillId="0" borderId="25" xfId="0" applyNumberFormat="1" applyFont="1" applyFill="1" applyBorder="1"/>
    <xf numFmtId="0" fontId="6" fillId="0" borderId="20" xfId="0" applyFont="1" applyFill="1" applyBorder="1" applyAlignment="1">
      <alignment wrapText="1"/>
    </xf>
    <xf numFmtId="164" fontId="2" fillId="0" borderId="42" xfId="0" applyNumberFormat="1" applyFont="1" applyFill="1" applyBorder="1"/>
    <xf numFmtId="41" fontId="2" fillId="0" borderId="37" xfId="0" applyNumberFormat="1" applyFont="1" applyFill="1" applyBorder="1"/>
    <xf numFmtId="0" fontId="6" fillId="0" borderId="0" xfId="0" applyFont="1"/>
    <xf numFmtId="0" fontId="0" fillId="0" borderId="0" xfId="0" applyBorder="1" applyAlignment="1">
      <alignment horizontal="left"/>
    </xf>
    <xf numFmtId="165" fontId="3" fillId="3" borderId="14" xfId="0" applyNumberFormat="1" applyFont="1" applyFill="1" applyBorder="1" applyAlignment="1">
      <alignment horizontal="right"/>
    </xf>
    <xf numFmtId="165" fontId="3" fillId="3" borderId="24" xfId="0" applyNumberFormat="1" applyFont="1" applyFill="1" applyBorder="1" applyAlignment="1">
      <alignment horizontal="right"/>
    </xf>
    <xf numFmtId="165" fontId="3" fillId="3" borderId="5" xfId="0" applyNumberFormat="1" applyFont="1" applyFill="1" applyBorder="1" applyAlignment="1">
      <alignment horizontal="right"/>
    </xf>
    <xf numFmtId="165" fontId="3" fillId="3" borderId="33" xfId="0" applyNumberFormat="1" applyFont="1" applyFill="1" applyBorder="1"/>
    <xf numFmtId="165" fontId="3" fillId="3" borderId="5" xfId="0" applyNumberFormat="1" applyFont="1" applyFill="1" applyBorder="1"/>
    <xf numFmtId="165" fontId="3" fillId="3" borderId="14" xfId="0" applyNumberFormat="1" applyFont="1" applyFill="1" applyBorder="1"/>
    <xf numFmtId="165" fontId="3" fillId="3" borderId="1" xfId="0" applyNumberFormat="1" applyFont="1" applyFill="1" applyBorder="1"/>
    <xf numFmtId="0" fontId="4" fillId="0" borderId="44" xfId="0" applyFont="1" applyFill="1" applyBorder="1"/>
    <xf numFmtId="165" fontId="3" fillId="0" borderId="2" xfId="0" applyNumberFormat="1" applyFont="1" applyFill="1" applyBorder="1"/>
    <xf numFmtId="165" fontId="3" fillId="0" borderId="48" xfId="0" applyNumberFormat="1" applyFont="1" applyFill="1" applyBorder="1"/>
    <xf numFmtId="0" fontId="3" fillId="0" borderId="0" xfId="0" applyFont="1" applyBorder="1" applyAlignment="1">
      <alignment horizontal="center"/>
    </xf>
    <xf numFmtId="0" fontId="6" fillId="0" borderId="56" xfId="0" applyFont="1" applyFill="1" applyBorder="1" applyAlignment="1">
      <alignment vertical="top"/>
    </xf>
    <xf numFmtId="0" fontId="4" fillId="3" borderId="56" xfId="0" applyFont="1" applyFill="1" applyBorder="1" applyAlignment="1">
      <alignment horizontal="center" vertical="top" wrapText="1"/>
    </xf>
    <xf numFmtId="0" fontId="4" fillId="3" borderId="56" xfId="0" applyFont="1" applyFill="1" applyBorder="1" applyAlignment="1">
      <alignment horizontal="center" vertical="top"/>
    </xf>
    <xf numFmtId="165" fontId="3" fillId="0" borderId="26" xfId="0" applyNumberFormat="1" applyFont="1" applyFill="1" applyBorder="1" applyAlignment="1">
      <alignment horizontal="right"/>
    </xf>
    <xf numFmtId="0" fontId="3" fillId="0" borderId="20" xfId="0" applyFont="1" applyBorder="1" applyProtection="1"/>
    <xf numFmtId="0" fontId="4" fillId="3" borderId="7"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4" fillId="3" borderId="0" xfId="0" applyFont="1" applyFill="1" applyBorder="1" applyAlignment="1">
      <alignment horizontal="left"/>
    </xf>
    <xf numFmtId="0" fontId="4" fillId="3" borderId="5" xfId="0" applyFont="1" applyFill="1" applyBorder="1" applyAlignment="1">
      <alignment horizontal="left"/>
    </xf>
    <xf numFmtId="0" fontId="4" fillId="3" borderId="6" xfId="0" applyFont="1" applyFill="1" applyBorder="1" applyAlignment="1">
      <alignment horizontal="left"/>
    </xf>
    <xf numFmtId="0" fontId="4" fillId="3" borderId="8" xfId="0" applyFont="1" applyFill="1" applyBorder="1" applyAlignment="1">
      <alignment horizontal="left"/>
    </xf>
    <xf numFmtId="0" fontId="4" fillId="3" borderId="9" xfId="0" applyFont="1" applyFill="1" applyBorder="1" applyAlignment="1">
      <alignment horizontal="left"/>
    </xf>
    <xf numFmtId="49" fontId="4" fillId="3" borderId="14" xfId="2" applyNumberFormat="1" applyFont="1" applyFill="1" applyBorder="1" applyAlignment="1" applyProtection="1">
      <alignment horizontal="left"/>
    </xf>
    <xf numFmtId="49" fontId="4" fillId="3" borderId="0" xfId="2" applyNumberFormat="1" applyFont="1" applyFill="1" applyBorder="1" applyAlignment="1" applyProtection="1">
      <alignment horizontal="left"/>
    </xf>
    <xf numFmtId="49" fontId="4" fillId="3" borderId="5" xfId="2" applyNumberFormat="1" applyFont="1" applyFill="1" applyBorder="1" applyAlignment="1" applyProtection="1">
      <alignment horizontal="left"/>
    </xf>
    <xf numFmtId="0" fontId="4" fillId="3" borderId="0" xfId="0" applyFont="1" applyFill="1" applyBorder="1" applyAlignment="1">
      <alignment horizontal="left"/>
    </xf>
    <xf numFmtId="0" fontId="4" fillId="3" borderId="5" xfId="0" applyFont="1" applyFill="1" applyBorder="1" applyAlignment="1">
      <alignment horizontal="left"/>
    </xf>
    <xf numFmtId="0" fontId="4" fillId="3" borderId="8" xfId="0" applyFont="1" applyFill="1" applyBorder="1" applyAlignment="1">
      <alignment horizontal="left"/>
    </xf>
    <xf numFmtId="0" fontId="4" fillId="3" borderId="9" xfId="0" applyFont="1" applyFill="1" applyBorder="1" applyAlignment="1">
      <alignment horizontal="left"/>
    </xf>
    <xf numFmtId="0" fontId="2" fillId="10" borderId="56" xfId="2" applyFont="1" applyFill="1" applyBorder="1" applyAlignment="1">
      <alignment wrapText="1"/>
    </xf>
    <xf numFmtId="0" fontId="3" fillId="0" borderId="33" xfId="0" applyFont="1" applyFill="1" applyBorder="1" applyAlignment="1">
      <alignment horizontal="right" wrapText="1"/>
    </xf>
    <xf numFmtId="0" fontId="2" fillId="0" borderId="33" xfId="0" applyFont="1" applyFill="1" applyBorder="1"/>
    <xf numFmtId="0" fontId="6" fillId="0" borderId="33" xfId="0" applyFont="1" applyBorder="1" applyAlignment="1">
      <alignment horizontal="left" indent="2"/>
    </xf>
    <xf numFmtId="0" fontId="4" fillId="3" borderId="55" xfId="0" applyFont="1" applyFill="1" applyBorder="1" applyAlignment="1">
      <alignment horizontal="left"/>
    </xf>
    <xf numFmtId="0" fontId="4" fillId="3" borderId="33" xfId="0" applyFont="1" applyFill="1" applyBorder="1" applyAlignment="1">
      <alignment horizontal="left"/>
    </xf>
    <xf numFmtId="0" fontId="2" fillId="10" borderId="56" xfId="0" applyFont="1" applyFill="1" applyBorder="1" applyAlignment="1">
      <alignment horizontal="right" wrapText="1"/>
    </xf>
    <xf numFmtId="0" fontId="2" fillId="10" borderId="56" xfId="0" applyFont="1" applyFill="1" applyBorder="1" applyAlignment="1">
      <alignment horizontal="center"/>
    </xf>
    <xf numFmtId="3" fontId="2" fillId="10" borderId="23" xfId="0" applyNumberFormat="1" applyFont="1" applyFill="1" applyBorder="1" applyAlignment="1">
      <alignment horizontal="center" wrapText="1"/>
    </xf>
    <xf numFmtId="0" fontId="2" fillId="10" borderId="28" xfId="0" applyFont="1" applyFill="1" applyBorder="1" applyAlignment="1"/>
    <xf numFmtId="0" fontId="2" fillId="10" borderId="29" xfId="0" applyFont="1" applyFill="1" applyBorder="1" applyAlignment="1"/>
    <xf numFmtId="0" fontId="3" fillId="10" borderId="29" xfId="0" applyFont="1" applyFill="1" applyBorder="1" applyAlignment="1"/>
    <xf numFmtId="0" fontId="2" fillId="10" borderId="30" xfId="0" applyFont="1" applyFill="1" applyBorder="1" applyAlignment="1"/>
    <xf numFmtId="0" fontId="6" fillId="10" borderId="22" xfId="0" applyFont="1" applyFill="1" applyBorder="1" applyAlignment="1">
      <alignment horizontal="left"/>
    </xf>
    <xf numFmtId="0" fontId="6" fillId="10" borderId="38" xfId="0" applyFont="1" applyFill="1" applyBorder="1" applyAlignment="1">
      <alignment horizontal="right" vertical="top"/>
    </xf>
    <xf numFmtId="0" fontId="6" fillId="10" borderId="38" xfId="0" applyFont="1" applyFill="1" applyBorder="1" applyAlignment="1">
      <alignment horizontal="right" vertical="top" wrapText="1"/>
    </xf>
    <xf numFmtId="0" fontId="6" fillId="10" borderId="49" xfId="0" applyFont="1" applyFill="1" applyBorder="1" applyAlignment="1">
      <alignment horizontal="right"/>
    </xf>
    <xf numFmtId="0" fontId="6" fillId="10" borderId="49" xfId="0" applyFont="1" applyFill="1" applyBorder="1" applyAlignment="1">
      <alignment horizontal="right" vertical="top"/>
    </xf>
    <xf numFmtId="0" fontId="6" fillId="10" borderId="18" xfId="0" applyFont="1" applyFill="1" applyBorder="1" applyAlignment="1">
      <alignment horizontal="center"/>
    </xf>
    <xf numFmtId="0" fontId="6" fillId="10" borderId="25" xfId="0" applyFont="1" applyFill="1" applyBorder="1" applyAlignment="1">
      <alignment horizontal="center" vertical="top" wrapText="1"/>
    </xf>
    <xf numFmtId="0" fontId="6" fillId="10" borderId="21" xfId="0" applyFont="1" applyFill="1" applyBorder="1" applyAlignment="1">
      <alignment horizontal="center" wrapText="1"/>
    </xf>
    <xf numFmtId="0" fontId="6" fillId="10" borderId="27" xfId="0" applyFont="1" applyFill="1" applyBorder="1" applyAlignment="1">
      <alignment horizontal="center" vertical="top" wrapText="1"/>
    </xf>
    <xf numFmtId="0" fontId="10" fillId="10" borderId="29" xfId="0" applyFont="1" applyFill="1" applyBorder="1" applyAlignment="1"/>
    <xf numFmtId="0" fontId="4" fillId="3" borderId="0" xfId="0" applyFont="1" applyFill="1" applyBorder="1" applyAlignment="1">
      <alignment horizontal="left"/>
    </xf>
    <xf numFmtId="0" fontId="4" fillId="3" borderId="8" xfId="0" applyFont="1" applyFill="1" applyBorder="1" applyAlignment="1">
      <alignment horizontal="left"/>
    </xf>
    <xf numFmtId="0" fontId="2" fillId="10" borderId="28" xfId="0" applyFont="1" applyFill="1" applyBorder="1" applyAlignment="1"/>
    <xf numFmtId="0" fontId="10" fillId="10" borderId="29" xfId="0" applyFont="1" applyFill="1" applyBorder="1" applyAlignment="1"/>
    <xf numFmtId="0" fontId="4" fillId="3" borderId="10" xfId="0" applyFont="1" applyFill="1" applyBorder="1" applyAlignment="1">
      <alignment horizontal="left"/>
    </xf>
    <xf numFmtId="0" fontId="4" fillId="3" borderId="7"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4" fillId="3" borderId="0" xfId="0" applyFont="1" applyFill="1" applyBorder="1" applyAlignment="1">
      <alignment horizontal="left"/>
    </xf>
    <xf numFmtId="0" fontId="4" fillId="3" borderId="5" xfId="0" applyFont="1" applyFill="1" applyBorder="1" applyAlignment="1">
      <alignment horizontal="left"/>
    </xf>
    <xf numFmtId="0" fontId="4" fillId="3" borderId="6" xfId="0" applyFont="1" applyFill="1" applyBorder="1" applyAlignment="1">
      <alignment horizontal="left"/>
    </xf>
    <xf numFmtId="0" fontId="4" fillId="3" borderId="8" xfId="0" applyFont="1" applyFill="1" applyBorder="1" applyAlignment="1">
      <alignment horizontal="left"/>
    </xf>
    <xf numFmtId="0" fontId="4" fillId="3" borderId="9" xfId="0" applyFont="1" applyFill="1" applyBorder="1" applyAlignment="1">
      <alignment horizontal="left"/>
    </xf>
    <xf numFmtId="3" fontId="2" fillId="10" borderId="23" xfId="2" applyNumberFormat="1" applyFont="1" applyFill="1" applyBorder="1" applyAlignment="1">
      <alignment horizontal="center" wrapText="1"/>
    </xf>
    <xf numFmtId="0" fontId="2" fillId="10" borderId="50" xfId="2" applyFont="1" applyFill="1" applyBorder="1" applyAlignment="1">
      <alignment horizontal="center" wrapText="1"/>
    </xf>
    <xf numFmtId="0" fontId="2" fillId="10" borderId="31" xfId="2" applyFont="1" applyFill="1" applyBorder="1" applyAlignment="1">
      <alignment horizontal="center" wrapText="1"/>
    </xf>
    <xf numFmtId="0" fontId="2" fillId="10" borderId="51" xfId="2" applyFont="1" applyFill="1" applyBorder="1" applyAlignment="1">
      <alignment horizontal="center" wrapText="1"/>
    </xf>
    <xf numFmtId="0" fontId="2" fillId="10" borderId="23" xfId="2" applyFont="1" applyFill="1" applyBorder="1" applyAlignment="1">
      <alignment horizontal="center" wrapText="1"/>
    </xf>
    <xf numFmtId="0" fontId="2" fillId="10" borderId="41" xfId="2" applyFont="1" applyFill="1" applyBorder="1" applyAlignment="1">
      <alignment horizontal="center" wrapText="1"/>
    </xf>
    <xf numFmtId="0" fontId="2" fillId="10" borderId="3" xfId="0" applyFont="1" applyFill="1" applyBorder="1" applyAlignment="1">
      <alignment horizontal="center" wrapText="1"/>
    </xf>
    <xf numFmtId="41" fontId="3" fillId="10" borderId="25" xfId="0" applyNumberFormat="1" applyFont="1" applyFill="1" applyBorder="1" applyAlignment="1">
      <alignment horizontal="right"/>
    </xf>
    <xf numFmtId="41" fontId="3" fillId="10" borderId="26" xfId="0" applyNumberFormat="1" applyFont="1" applyFill="1" applyBorder="1" applyAlignment="1">
      <alignment horizontal="right"/>
    </xf>
    <xf numFmtId="0" fontId="0" fillId="0" borderId="0" xfId="0" pivotButton="1"/>
    <xf numFmtId="0" fontId="0" fillId="0" borderId="0" xfId="0" applyAlignment="1">
      <alignment horizontal="left"/>
    </xf>
    <xf numFmtId="0" fontId="16" fillId="0" borderId="0" xfId="0" applyFont="1"/>
    <xf numFmtId="41" fontId="6" fillId="0" borderId="0" xfId="0" applyNumberFormat="1" applyFont="1" applyFill="1" applyBorder="1" applyAlignment="1">
      <alignment horizontal="right"/>
    </xf>
    <xf numFmtId="0" fontId="6" fillId="0" borderId="4" xfId="0" applyFont="1" applyBorder="1" applyAlignment="1">
      <alignment horizontal="left" indent="2"/>
    </xf>
    <xf numFmtId="41" fontId="2" fillId="5" borderId="0" xfId="0" applyNumberFormat="1" applyFont="1" applyFill="1" applyBorder="1" applyAlignment="1">
      <alignment horizontal="right"/>
    </xf>
    <xf numFmtId="41" fontId="2" fillId="5" borderId="24" xfId="0" applyNumberFormat="1" applyFont="1" applyFill="1" applyBorder="1" applyAlignment="1">
      <alignment horizontal="right"/>
    </xf>
    <xf numFmtId="41" fontId="2" fillId="0" borderId="13" xfId="0" applyNumberFormat="1" applyFont="1" applyFill="1" applyBorder="1" applyAlignment="1">
      <alignment horizontal="right"/>
    </xf>
    <xf numFmtId="41" fontId="3" fillId="0" borderId="28" xfId="0" applyNumberFormat="1" applyFont="1" applyFill="1" applyBorder="1" applyAlignment="1">
      <alignment horizontal="right"/>
    </xf>
    <xf numFmtId="41" fontId="3" fillId="0" borderId="29" xfId="0" applyNumberFormat="1" applyFont="1" applyFill="1" applyBorder="1" applyAlignment="1">
      <alignment horizontal="right"/>
    </xf>
    <xf numFmtId="41" fontId="3" fillId="0" borderId="58" xfId="0" applyNumberFormat="1" applyFont="1" applyFill="1" applyBorder="1" applyAlignment="1">
      <alignment horizontal="right"/>
    </xf>
    <xf numFmtId="41" fontId="3" fillId="0" borderId="57" xfId="0" applyNumberFormat="1" applyFont="1" applyFill="1" applyBorder="1" applyAlignment="1">
      <alignment horizontal="right"/>
    </xf>
    <xf numFmtId="0" fontId="3" fillId="0" borderId="29" xfId="0" applyFont="1" applyBorder="1"/>
    <xf numFmtId="164" fontId="3" fillId="0" borderId="30" xfId="1" applyNumberFormat="1" applyFont="1" applyFill="1" applyBorder="1" applyAlignment="1">
      <alignment horizontal="right"/>
    </xf>
    <xf numFmtId="0" fontId="10" fillId="10" borderId="34" xfId="0" applyFont="1" applyFill="1" applyBorder="1" applyAlignment="1">
      <alignment horizontal="center"/>
    </xf>
    <xf numFmtId="9" fontId="17" fillId="0" borderId="24" xfId="1" applyFont="1" applyFill="1" applyBorder="1" applyAlignment="1">
      <alignment horizontal="right"/>
    </xf>
    <xf numFmtId="9" fontId="18" fillId="0" borderId="24" xfId="1" applyFont="1" applyFill="1" applyBorder="1" applyAlignment="1">
      <alignment horizontal="right"/>
    </xf>
    <xf numFmtId="9" fontId="19" fillId="0" borderId="24" xfId="1" applyFont="1" applyFill="1" applyBorder="1" applyAlignment="1">
      <alignment horizontal="right"/>
    </xf>
    <xf numFmtId="41" fontId="2" fillId="0" borderId="52" xfId="0" applyNumberFormat="1" applyFont="1" applyFill="1" applyBorder="1" applyAlignment="1">
      <alignment horizontal="right" wrapText="1"/>
    </xf>
    <xf numFmtId="0" fontId="3" fillId="0" borderId="56" xfId="0" applyFont="1" applyFill="1" applyBorder="1" applyAlignment="1">
      <alignment horizontal="right"/>
    </xf>
    <xf numFmtId="0" fontId="4" fillId="0" borderId="33" xfId="0" applyFont="1" applyFill="1" applyBorder="1" applyAlignment="1">
      <alignment horizontal="left"/>
    </xf>
    <xf numFmtId="41" fontId="10" fillId="10" borderId="30" xfId="0" applyNumberFormat="1" applyFont="1" applyFill="1" applyBorder="1" applyAlignment="1"/>
    <xf numFmtId="41" fontId="3" fillId="0" borderId="0" xfId="0" applyNumberFormat="1" applyFont="1"/>
    <xf numFmtId="41" fontId="18" fillId="0" borderId="24" xfId="1" applyNumberFormat="1" applyFont="1" applyFill="1" applyBorder="1" applyAlignment="1">
      <alignment horizontal="right"/>
    </xf>
    <xf numFmtId="9" fontId="2" fillId="0" borderId="24" xfId="1" applyFont="1" applyFill="1" applyBorder="1" applyAlignment="1">
      <alignment horizontal="right"/>
    </xf>
    <xf numFmtId="41" fontId="3" fillId="11" borderId="0" xfId="0" applyNumberFormat="1" applyFont="1" applyFill="1" applyBorder="1" applyAlignment="1">
      <alignment horizontal="right"/>
    </xf>
    <xf numFmtId="41" fontId="3" fillId="11" borderId="4" xfId="0" applyNumberFormat="1" applyFont="1" applyFill="1" applyBorder="1" applyAlignment="1">
      <alignment horizontal="right"/>
    </xf>
    <xf numFmtId="41" fontId="3" fillId="11" borderId="15" xfId="0" applyNumberFormat="1" applyFont="1" applyFill="1" applyBorder="1" applyAlignment="1">
      <alignment horizontal="right"/>
    </xf>
    <xf numFmtId="41" fontId="3" fillId="11" borderId="24" xfId="0" applyNumberFormat="1" applyFont="1" applyFill="1" applyBorder="1" applyAlignment="1">
      <alignment horizontal="right"/>
    </xf>
    <xf numFmtId="9" fontId="3" fillId="0" borderId="33" xfId="1" applyFont="1" applyFill="1" applyBorder="1" applyAlignment="1">
      <alignment horizontal="right" wrapText="1"/>
    </xf>
    <xf numFmtId="0" fontId="10" fillId="10" borderId="29" xfId="0" applyFont="1" applyFill="1" applyBorder="1" applyAlignment="1">
      <alignment horizontal="center"/>
    </xf>
    <xf numFmtId="0" fontId="2" fillId="10" borderId="34" xfId="0" applyFont="1" applyFill="1" applyBorder="1" applyAlignment="1">
      <alignment horizontal="center"/>
    </xf>
    <xf numFmtId="0" fontId="6" fillId="3" borderId="56" xfId="0" applyFont="1" applyFill="1" applyBorder="1" applyAlignment="1">
      <alignment horizontal="left"/>
    </xf>
    <xf numFmtId="0" fontId="4" fillId="3" borderId="34" xfId="0" applyFont="1" applyFill="1" applyBorder="1" applyAlignment="1">
      <alignment horizontal="left"/>
    </xf>
    <xf numFmtId="0" fontId="3" fillId="0" borderId="0" xfId="0" applyFont="1" applyAlignment="1">
      <alignment horizontal="center"/>
    </xf>
    <xf numFmtId="0" fontId="4" fillId="3" borderId="55" xfId="0" applyFont="1" applyFill="1" applyBorder="1" applyAlignment="1">
      <alignment horizontal="center"/>
    </xf>
    <xf numFmtId="0" fontId="4" fillId="3" borderId="33" xfId="0" applyFont="1" applyFill="1" applyBorder="1" applyAlignment="1">
      <alignment horizontal="center"/>
    </xf>
    <xf numFmtId="0" fontId="2" fillId="12" borderId="31" xfId="2" applyFont="1" applyFill="1" applyBorder="1" applyAlignment="1">
      <alignment horizontal="center" wrapText="1"/>
    </xf>
    <xf numFmtId="0" fontId="2" fillId="12" borderId="51" xfId="2" applyFont="1" applyFill="1" applyBorder="1" applyAlignment="1">
      <alignment horizontal="center" wrapText="1"/>
    </xf>
    <xf numFmtId="41" fontId="3" fillId="10" borderId="37" xfId="0" applyNumberFormat="1" applyFont="1" applyFill="1" applyBorder="1" applyAlignment="1">
      <alignment horizontal="right"/>
    </xf>
    <xf numFmtId="41" fontId="10" fillId="10" borderId="56" xfId="0" applyNumberFormat="1" applyFont="1" applyFill="1" applyBorder="1" applyAlignment="1"/>
    <xf numFmtId="3" fontId="4" fillId="3" borderId="12" xfId="0" applyNumberFormat="1" applyFont="1" applyFill="1" applyBorder="1" applyAlignment="1">
      <alignment horizontal="center"/>
    </xf>
    <xf numFmtId="3" fontId="4" fillId="3" borderId="0" xfId="0" applyNumberFormat="1" applyFont="1" applyFill="1" applyBorder="1" applyAlignment="1">
      <alignment horizontal="center"/>
    </xf>
    <xf numFmtId="4" fontId="4" fillId="3" borderId="0" xfId="0" applyNumberFormat="1" applyFont="1" applyFill="1" applyBorder="1" applyAlignment="1">
      <alignment horizontal="center"/>
    </xf>
    <xf numFmtId="0" fontId="4" fillId="3" borderId="46" xfId="0" applyFont="1" applyFill="1" applyBorder="1" applyAlignment="1">
      <alignment horizontal="center"/>
    </xf>
    <xf numFmtId="0" fontId="4" fillId="3" borderId="4" xfId="0" applyFont="1" applyFill="1" applyBorder="1" applyAlignment="1">
      <alignment horizontal="center"/>
    </xf>
    <xf numFmtId="0" fontId="20" fillId="3" borderId="14" xfId="0" applyFont="1" applyFill="1" applyBorder="1"/>
    <xf numFmtId="0" fontId="20" fillId="3" borderId="0" xfId="0" applyFont="1" applyFill="1" applyBorder="1"/>
    <xf numFmtId="0" fontId="20" fillId="3" borderId="15" xfId="0" applyFont="1" applyFill="1" applyBorder="1"/>
    <xf numFmtId="0" fontId="20" fillId="3" borderId="35" xfId="0" applyFont="1" applyFill="1" applyBorder="1"/>
    <xf numFmtId="0" fontId="20" fillId="3" borderId="16" xfId="0" applyFont="1" applyFill="1" applyBorder="1"/>
    <xf numFmtId="0" fontId="20" fillId="3" borderId="17" xfId="0" applyFont="1" applyFill="1" applyBorder="1"/>
    <xf numFmtId="0" fontId="20" fillId="3" borderId="11" xfId="0" applyFont="1" applyFill="1" applyBorder="1" applyAlignment="1">
      <alignment horizontal="center"/>
    </xf>
    <xf numFmtId="0" fontId="20" fillId="3" borderId="12" xfId="0" applyFont="1" applyFill="1" applyBorder="1" applyAlignment="1">
      <alignment horizontal="center"/>
    </xf>
    <xf numFmtId="0" fontId="10" fillId="10" borderId="29" xfId="0" applyFont="1" applyFill="1" applyBorder="1" applyAlignment="1">
      <alignment horizontal="left"/>
    </xf>
    <xf numFmtId="0" fontId="20" fillId="3" borderId="13" xfId="0" applyFont="1" applyFill="1" applyBorder="1" applyAlignment="1">
      <alignment horizontal="center"/>
    </xf>
    <xf numFmtId="0" fontId="20" fillId="3" borderId="61" xfId="0" applyFont="1" applyFill="1" applyBorder="1" applyAlignment="1">
      <alignment horizontal="center"/>
    </xf>
    <xf numFmtId="0" fontId="20" fillId="3" borderId="62" xfId="0" applyFont="1" applyFill="1" applyBorder="1" applyAlignment="1">
      <alignment horizontal="center"/>
    </xf>
    <xf numFmtId="0" fontId="20" fillId="3" borderId="60" xfId="0" applyFont="1" applyFill="1" applyBorder="1" applyAlignment="1">
      <alignment horizontal="center"/>
    </xf>
    <xf numFmtId="0" fontId="20" fillId="3" borderId="14" xfId="0" applyFont="1" applyFill="1" applyBorder="1" applyAlignment="1">
      <alignment horizontal="center"/>
    </xf>
    <xf numFmtId="0" fontId="20" fillId="3" borderId="0" xfId="0" applyFont="1" applyFill="1" applyBorder="1" applyAlignment="1">
      <alignment horizontal="center"/>
    </xf>
    <xf numFmtId="14" fontId="20" fillId="3" borderId="15" xfId="0" applyNumberFormat="1" applyFont="1" applyFill="1" applyBorder="1" applyAlignment="1">
      <alignment horizontal="center"/>
    </xf>
    <xf numFmtId="0" fontId="20" fillId="3" borderId="15" xfId="0" applyFont="1" applyFill="1" applyBorder="1" applyAlignment="1">
      <alignment horizontal="center"/>
    </xf>
    <xf numFmtId="0" fontId="20" fillId="3" borderId="35" xfId="0" applyFont="1" applyFill="1" applyBorder="1" applyAlignment="1">
      <alignment horizontal="center"/>
    </xf>
    <xf numFmtId="0" fontId="20" fillId="3" borderId="16" xfId="0" applyFont="1" applyFill="1" applyBorder="1" applyAlignment="1">
      <alignment horizontal="center"/>
    </xf>
    <xf numFmtId="0" fontId="20" fillId="3" borderId="17" xfId="0" applyFont="1" applyFill="1" applyBorder="1" applyAlignment="1">
      <alignment horizontal="center"/>
    </xf>
    <xf numFmtId="0" fontId="10" fillId="10" borderId="56" xfId="0" applyFont="1" applyFill="1" applyBorder="1" applyAlignment="1">
      <alignment horizontal="center"/>
    </xf>
    <xf numFmtId="0" fontId="2" fillId="10" borderId="28" xfId="0" applyFont="1" applyFill="1" applyBorder="1" applyAlignment="1">
      <alignment horizontal="center" wrapText="1"/>
    </xf>
    <xf numFmtId="43" fontId="0" fillId="0" borderId="0" xfId="0" applyNumberFormat="1"/>
    <xf numFmtId="3" fontId="3" fillId="3" borderId="11" xfId="0" applyNumberFormat="1" applyFont="1" applyFill="1" applyBorder="1" applyAlignment="1">
      <alignment horizontal="right"/>
    </xf>
    <xf numFmtId="3" fontId="3" fillId="3" borderId="14" xfId="0" applyNumberFormat="1" applyFont="1" applyFill="1" applyBorder="1" applyAlignment="1">
      <alignment horizontal="right"/>
    </xf>
    <xf numFmtId="3" fontId="2" fillId="10" borderId="41" xfId="0" applyNumberFormat="1" applyFont="1" applyFill="1" applyBorder="1" applyAlignment="1">
      <alignment horizontal="center" wrapText="1"/>
    </xf>
    <xf numFmtId="3" fontId="10" fillId="10" borderId="29" xfId="0" applyNumberFormat="1" applyFont="1" applyFill="1" applyBorder="1" applyAlignment="1"/>
    <xf numFmtId="0" fontId="10" fillId="10" borderId="30" xfId="0" applyFont="1" applyFill="1" applyBorder="1" applyAlignment="1"/>
    <xf numFmtId="0" fontId="21" fillId="3" borderId="14" xfId="0" applyFont="1" applyFill="1" applyBorder="1"/>
    <xf numFmtId="0" fontId="21" fillId="3" borderId="0" xfId="0" applyFont="1" applyFill="1" applyBorder="1"/>
    <xf numFmtId="14" fontId="21" fillId="3" borderId="15" xfId="0" applyNumberFormat="1" applyFont="1" applyFill="1" applyBorder="1"/>
    <xf numFmtId="0" fontId="2" fillId="10" borderId="28" xfId="0" applyFont="1" applyFill="1" applyBorder="1" applyAlignment="1">
      <alignment horizontal="left"/>
    </xf>
    <xf numFmtId="0" fontId="15" fillId="3" borderId="4" xfId="0" applyFont="1" applyFill="1" applyBorder="1" applyAlignment="1">
      <alignment horizontal="left"/>
    </xf>
    <xf numFmtId="41" fontId="3" fillId="10" borderId="24" xfId="0" applyNumberFormat="1" applyFont="1" applyFill="1" applyBorder="1" applyAlignment="1">
      <alignment horizontal="right"/>
    </xf>
    <xf numFmtId="3" fontId="10" fillId="10" borderId="57" xfId="0" applyNumberFormat="1" applyFont="1" applyFill="1" applyBorder="1" applyAlignment="1"/>
    <xf numFmtId="3" fontId="10" fillId="10" borderId="63" xfId="0" applyNumberFormat="1" applyFont="1" applyFill="1" applyBorder="1" applyAlignment="1"/>
    <xf numFmtId="0" fontId="6" fillId="0" borderId="56" xfId="2" applyFont="1" applyFill="1" applyBorder="1"/>
    <xf numFmtId="0" fontId="3" fillId="0" borderId="29" xfId="0" applyFont="1" applyBorder="1" applyAlignment="1">
      <alignment horizontal="right"/>
    </xf>
    <xf numFmtId="0" fontId="3" fillId="0" borderId="29" xfId="0" applyFont="1" applyBorder="1" applyAlignment="1">
      <alignment horizontal="left"/>
    </xf>
    <xf numFmtId="0" fontId="3" fillId="0" borderId="30" xfId="0" applyFont="1" applyBorder="1"/>
    <xf numFmtId="0" fontId="3" fillId="0" borderId="58" xfId="0" applyFont="1" applyBorder="1" applyAlignment="1">
      <alignment horizontal="left"/>
    </xf>
    <xf numFmtId="0" fontId="2" fillId="0" borderId="26" xfId="0" applyFont="1" applyFill="1" applyBorder="1" applyAlignment="1">
      <alignment horizontal="center" vertical="top" wrapText="1"/>
    </xf>
    <xf numFmtId="165" fontId="3" fillId="0" borderId="18" xfId="0" applyNumberFormat="1" applyFont="1" applyFill="1" applyBorder="1" applyAlignment="1">
      <alignment horizontal="right" vertical="top"/>
    </xf>
    <xf numFmtId="165" fontId="3" fillId="0" borderId="39" xfId="0" applyNumberFormat="1" applyFont="1" applyFill="1" applyBorder="1" applyAlignment="1">
      <alignment horizontal="right" vertical="top"/>
    </xf>
    <xf numFmtId="0" fontId="2" fillId="10" borderId="65" xfId="0" applyFont="1" applyFill="1" applyBorder="1" applyAlignment="1">
      <alignment horizontal="center"/>
    </xf>
    <xf numFmtId="0" fontId="2" fillId="10" borderId="21" xfId="0" applyFont="1" applyFill="1" applyBorder="1" applyAlignment="1">
      <alignment horizontal="center" vertical="top"/>
    </xf>
    <xf numFmtId="0" fontId="2" fillId="10" borderId="1" xfId="0" applyFont="1" applyFill="1" applyBorder="1" applyAlignment="1">
      <alignment horizontal="center" vertical="top"/>
    </xf>
    <xf numFmtId="0" fontId="2" fillId="0" borderId="27" xfId="0" applyFont="1" applyFill="1" applyBorder="1" applyAlignment="1">
      <alignment horizontal="center" vertical="top" wrapText="1"/>
    </xf>
    <xf numFmtId="0" fontId="3" fillId="0" borderId="66" xfId="0" applyFont="1" applyBorder="1"/>
    <xf numFmtId="0" fontId="3" fillId="0" borderId="52" xfId="0" applyFont="1" applyBorder="1"/>
    <xf numFmtId="0" fontId="3" fillId="0" borderId="67" xfId="0" applyFont="1" applyBorder="1"/>
    <xf numFmtId="0" fontId="3" fillId="0" borderId="26" xfId="0" applyFont="1" applyBorder="1"/>
    <xf numFmtId="0" fontId="3" fillId="0" borderId="42" xfId="0" applyFont="1" applyBorder="1"/>
    <xf numFmtId="0" fontId="3" fillId="0" borderId="37" xfId="0" applyFont="1" applyBorder="1"/>
    <xf numFmtId="165" fontId="2" fillId="0" borderId="0" xfId="0" applyNumberFormat="1" applyFont="1" applyFill="1" applyBorder="1"/>
    <xf numFmtId="164" fontId="2" fillId="0" borderId="38" xfId="0" applyNumberFormat="1" applyFont="1" applyFill="1" applyBorder="1" applyAlignment="1">
      <alignment horizontal="center" vertical="top"/>
    </xf>
    <xf numFmtId="0" fontId="6" fillId="0" borderId="22" xfId="0" applyFont="1" applyFill="1" applyBorder="1" applyAlignment="1">
      <alignment wrapText="1"/>
    </xf>
    <xf numFmtId="0" fontId="3" fillId="0" borderId="5" xfId="0" applyFont="1" applyBorder="1"/>
    <xf numFmtId="0" fontId="6" fillId="0" borderId="4" xfId="2" applyFont="1" applyFill="1" applyBorder="1"/>
    <xf numFmtId="165" fontId="2" fillId="0" borderId="5" xfId="0" applyNumberFormat="1" applyFont="1" applyFill="1" applyBorder="1"/>
    <xf numFmtId="165" fontId="2" fillId="0" borderId="63" xfId="0" applyNumberFormat="1" applyFont="1" applyFill="1" applyBorder="1"/>
    <xf numFmtId="165" fontId="2" fillId="0" borderId="64" xfId="0" applyNumberFormat="1" applyFont="1" applyFill="1" applyBorder="1"/>
    <xf numFmtId="165" fontId="2" fillId="0" borderId="57" xfId="0" applyNumberFormat="1" applyFont="1" applyFill="1" applyBorder="1"/>
    <xf numFmtId="0" fontId="6" fillId="0" borderId="28" xfId="0" applyFont="1" applyBorder="1"/>
    <xf numFmtId="0" fontId="2" fillId="5" borderId="24" xfId="0" applyNumberFormat="1" applyFont="1" applyFill="1" applyBorder="1" applyAlignment="1">
      <alignment horizontal="right"/>
    </xf>
    <xf numFmtId="0" fontId="6" fillId="0" borderId="4" xfId="0" applyFont="1" applyFill="1" applyBorder="1"/>
    <xf numFmtId="41" fontId="2" fillId="5" borderId="43" xfId="0" applyNumberFormat="1" applyFont="1" applyFill="1" applyBorder="1" applyAlignment="1">
      <alignment horizontal="right"/>
    </xf>
    <xf numFmtId="41" fontId="2" fillId="5" borderId="62" xfId="0" applyNumberFormat="1" applyFont="1" applyFill="1" applyBorder="1" applyAlignment="1">
      <alignment horizontal="right"/>
    </xf>
    <xf numFmtId="41" fontId="2" fillId="5" borderId="38" xfId="0" applyNumberFormat="1" applyFont="1" applyFill="1" applyBorder="1" applyAlignment="1">
      <alignment horizontal="right"/>
    </xf>
    <xf numFmtId="10" fontId="3" fillId="3" borderId="38" xfId="0" applyNumberFormat="1" applyFont="1" applyFill="1" applyBorder="1" applyAlignment="1">
      <alignment horizontal="right" vertical="top"/>
    </xf>
    <xf numFmtId="0" fontId="2" fillId="10" borderId="31" xfId="2" applyFont="1" applyFill="1" applyBorder="1" applyAlignment="1">
      <alignment horizontal="center" vertical="center" wrapText="1"/>
    </xf>
    <xf numFmtId="0" fontId="3" fillId="6" borderId="0" xfId="0" applyFont="1" applyFill="1" applyAlignment="1">
      <alignment horizontal="left"/>
    </xf>
    <xf numFmtId="0" fontId="2" fillId="12" borderId="36" xfId="2" applyFont="1" applyFill="1" applyBorder="1" applyAlignment="1">
      <alignment horizontal="center" wrapText="1"/>
    </xf>
    <xf numFmtId="0" fontId="3" fillId="0" borderId="0" xfId="0" applyFont="1" applyAlignment="1"/>
    <xf numFmtId="0" fontId="22" fillId="6" borderId="0" xfId="0" applyFont="1" applyFill="1" applyAlignment="1">
      <alignment horizontal="left"/>
    </xf>
    <xf numFmtId="0" fontId="3" fillId="6" borderId="0" xfId="0" applyFont="1" applyFill="1" applyAlignment="1">
      <alignment horizontal="right"/>
    </xf>
    <xf numFmtId="0" fontId="0" fillId="0" borderId="0" xfId="0" applyAlignment="1">
      <alignment vertical="center"/>
    </xf>
    <xf numFmtId="0" fontId="16" fillId="0" borderId="0" xfId="0" applyFont="1" applyAlignment="1">
      <alignment vertical="center"/>
    </xf>
    <xf numFmtId="0" fontId="9" fillId="0" borderId="0" xfId="7" applyAlignment="1">
      <alignment vertical="center"/>
    </xf>
    <xf numFmtId="0" fontId="6" fillId="3" borderId="10" xfId="0" applyFont="1" applyFill="1" applyBorder="1" applyAlignment="1">
      <alignment horizontal="left"/>
    </xf>
    <xf numFmtId="0" fontId="6" fillId="3" borderId="4" xfId="0" applyFont="1" applyFill="1" applyBorder="1" applyAlignment="1">
      <alignment horizontal="left"/>
    </xf>
    <xf numFmtId="0" fontId="23" fillId="0" borderId="0" xfId="0" applyFont="1" applyAlignment="1" applyProtection="1">
      <alignment wrapText="1"/>
    </xf>
    <xf numFmtId="165" fontId="3" fillId="0" borderId="22" xfId="0" applyNumberFormat="1" applyFont="1" applyFill="1" applyBorder="1" applyAlignment="1">
      <alignment horizontal="right" vertical="top"/>
    </xf>
    <xf numFmtId="0" fontId="2" fillId="6" borderId="31" xfId="2" applyFont="1" applyFill="1" applyBorder="1" applyAlignment="1">
      <alignment horizontal="center" wrapText="1"/>
    </xf>
    <xf numFmtId="0" fontId="4" fillId="6" borderId="55" xfId="0" applyFont="1" applyFill="1" applyBorder="1" applyAlignment="1">
      <alignment horizontal="left"/>
    </xf>
    <xf numFmtId="0" fontId="4" fillId="6" borderId="33" xfId="0" applyFont="1" applyFill="1" applyBorder="1" applyAlignment="1">
      <alignment horizontal="left"/>
    </xf>
    <xf numFmtId="0" fontId="24" fillId="0" borderId="0" xfId="0" quotePrefix="1" applyFont="1"/>
    <xf numFmtId="0" fontId="2" fillId="4" borderId="31" xfId="0" applyFont="1" applyFill="1" applyBorder="1" applyAlignment="1" applyProtection="1">
      <alignment horizontal="center"/>
    </xf>
    <xf numFmtId="0" fontId="2" fillId="4" borderId="36" xfId="0" applyFont="1" applyFill="1" applyBorder="1" applyAlignment="1" applyProtection="1">
      <alignment horizontal="center"/>
    </xf>
    <xf numFmtId="0" fontId="2" fillId="4" borderId="32" xfId="0" applyFont="1" applyFill="1" applyBorder="1" applyAlignment="1" applyProtection="1">
      <alignment horizontal="center"/>
    </xf>
    <xf numFmtId="0" fontId="2" fillId="0" borderId="0" xfId="0" applyFont="1" applyFill="1" applyBorder="1" applyAlignment="1" applyProtection="1">
      <alignment horizontal="center"/>
    </xf>
    <xf numFmtId="0" fontId="2" fillId="2" borderId="28" xfId="2" applyFont="1" applyFill="1" applyBorder="1" applyAlignment="1" applyProtection="1">
      <alignment horizontal="center"/>
    </xf>
    <xf numFmtId="0" fontId="2" fillId="2" borderId="29" xfId="2" applyFont="1" applyFill="1" applyBorder="1" applyAlignment="1" applyProtection="1">
      <alignment horizontal="center"/>
    </xf>
    <xf numFmtId="0" fontId="2" fillId="2" borderId="30" xfId="2" applyFont="1" applyFill="1" applyBorder="1" applyAlignment="1" applyProtection="1">
      <alignment horizontal="center"/>
    </xf>
    <xf numFmtId="49" fontId="4" fillId="3" borderId="14" xfId="2" applyNumberFormat="1" applyFont="1" applyFill="1" applyBorder="1" applyAlignment="1" applyProtection="1">
      <alignment horizontal="left"/>
    </xf>
    <xf numFmtId="49" fontId="4" fillId="3" borderId="0" xfId="2" applyNumberFormat="1" applyFont="1" applyFill="1" applyBorder="1" applyAlignment="1" applyProtection="1">
      <alignment horizontal="left"/>
    </xf>
    <xf numFmtId="49" fontId="4" fillId="3" borderId="5" xfId="2" applyNumberFormat="1" applyFont="1" applyFill="1" applyBorder="1" applyAlignment="1" applyProtection="1">
      <alignment horizontal="left"/>
    </xf>
    <xf numFmtId="49" fontId="4" fillId="3" borderId="40" xfId="2" applyNumberFormat="1" applyFont="1" applyFill="1" applyBorder="1" applyAlignment="1" applyProtection="1">
      <alignment horizontal="left"/>
    </xf>
    <xf numFmtId="49" fontId="4" fillId="3" borderId="8" xfId="2" applyNumberFormat="1" applyFont="1" applyFill="1" applyBorder="1" applyAlignment="1" applyProtection="1">
      <alignment horizontal="left"/>
    </xf>
    <xf numFmtId="49" fontId="4" fillId="3" borderId="9" xfId="2" applyNumberFormat="1" applyFont="1" applyFill="1" applyBorder="1" applyAlignment="1" applyProtection="1">
      <alignment horizontal="left"/>
    </xf>
    <xf numFmtId="5" fontId="4" fillId="3" borderId="14" xfId="2" applyNumberFormat="1" applyFont="1" applyFill="1" applyBorder="1" applyAlignment="1" applyProtection="1">
      <alignment horizontal="left"/>
    </xf>
    <xf numFmtId="5" fontId="4" fillId="3" borderId="0" xfId="2" applyNumberFormat="1" applyFont="1" applyFill="1" applyBorder="1" applyAlignment="1" applyProtection="1">
      <alignment horizontal="left"/>
    </xf>
    <xf numFmtId="5" fontId="4" fillId="3" borderId="5" xfId="2" applyNumberFormat="1" applyFont="1" applyFill="1" applyBorder="1" applyAlignment="1" applyProtection="1">
      <alignment horizontal="left"/>
    </xf>
    <xf numFmtId="0" fontId="4" fillId="3" borderId="14" xfId="2" applyFont="1" applyFill="1" applyBorder="1" applyProtection="1"/>
    <xf numFmtId="0" fontId="4" fillId="3" borderId="0" xfId="2" applyFont="1" applyFill="1" applyBorder="1" applyProtection="1"/>
    <xf numFmtId="0" fontId="4" fillId="3" borderId="5" xfId="2" applyFont="1" applyFill="1" applyBorder="1" applyProtection="1"/>
    <xf numFmtId="0" fontId="11" fillId="10" borderId="28" xfId="0" applyFont="1" applyFill="1" applyBorder="1" applyAlignment="1">
      <alignment horizontal="center"/>
    </xf>
    <xf numFmtId="0" fontId="11" fillId="10" borderId="29" xfId="0" applyFont="1" applyFill="1" applyBorder="1" applyAlignment="1">
      <alignment horizontal="center"/>
    </xf>
    <xf numFmtId="0" fontId="11" fillId="10" borderId="30" xfId="0" applyFont="1" applyFill="1" applyBorder="1" applyAlignment="1">
      <alignment horizontal="center"/>
    </xf>
    <xf numFmtId="0" fontId="10" fillId="10" borderId="28" xfId="0" applyFont="1" applyFill="1"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11" fillId="0" borderId="0" xfId="0" applyFont="1" applyAlignment="1">
      <alignment horizontal="center"/>
    </xf>
    <xf numFmtId="0" fontId="14" fillId="0" borderId="0" xfId="0" applyFont="1" applyAlignment="1">
      <alignment horizontal="center"/>
    </xf>
    <xf numFmtId="0" fontId="4" fillId="3" borderId="10" xfId="0" applyFont="1" applyFill="1" applyBorder="1" applyAlignment="1">
      <alignment horizontal="left"/>
    </xf>
    <xf numFmtId="0" fontId="4" fillId="3" borderId="7"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4" fillId="3" borderId="0" xfId="0" applyFont="1" applyFill="1" applyBorder="1" applyAlignment="1">
      <alignment horizontal="left"/>
    </xf>
    <xf numFmtId="0" fontId="4" fillId="3" borderId="5" xfId="0" applyFont="1" applyFill="1" applyBorder="1" applyAlignment="1">
      <alignment horizontal="left"/>
    </xf>
    <xf numFmtId="0" fontId="4" fillId="3" borderId="6" xfId="0" applyFont="1" applyFill="1" applyBorder="1" applyAlignment="1">
      <alignment horizontal="left"/>
    </xf>
    <xf numFmtId="0" fontId="4" fillId="3" borderId="8" xfId="0" applyFont="1" applyFill="1" applyBorder="1" applyAlignment="1">
      <alignment horizontal="left"/>
    </xf>
    <xf numFmtId="0" fontId="4" fillId="3" borderId="9" xfId="0" applyFont="1" applyFill="1" applyBorder="1" applyAlignment="1">
      <alignment horizontal="left"/>
    </xf>
    <xf numFmtId="0" fontId="2" fillId="10" borderId="31" xfId="0" applyFont="1" applyFill="1" applyBorder="1" applyAlignment="1">
      <alignment horizontal="left"/>
    </xf>
    <xf numFmtId="0" fontId="2" fillId="10" borderId="36" xfId="0" applyFont="1" applyFill="1" applyBorder="1" applyAlignment="1">
      <alignment horizontal="left"/>
    </xf>
    <xf numFmtId="0" fontId="2" fillId="10" borderId="32" xfId="0" applyFont="1" applyFill="1" applyBorder="1" applyAlignment="1">
      <alignment horizontal="left"/>
    </xf>
    <xf numFmtId="0" fontId="2" fillId="10" borderId="10" xfId="0" applyFont="1" applyFill="1" applyBorder="1" applyAlignment="1">
      <alignment horizontal="left"/>
    </xf>
    <xf numFmtId="0" fontId="2" fillId="10" borderId="7" xfId="0" applyFont="1" applyFill="1" applyBorder="1" applyAlignment="1">
      <alignment horizontal="left"/>
    </xf>
    <xf numFmtId="0" fontId="2" fillId="10" borderId="3" xfId="0" applyFont="1" applyFill="1" applyBorder="1" applyAlignment="1">
      <alignment horizontal="left"/>
    </xf>
    <xf numFmtId="0" fontId="6" fillId="10" borderId="10" xfId="0" applyFont="1" applyFill="1" applyBorder="1" applyAlignment="1">
      <alignment horizontal="left"/>
    </xf>
    <xf numFmtId="0" fontId="0" fillId="10" borderId="7" xfId="0" applyFill="1" applyBorder="1" applyAlignment="1">
      <alignment horizontal="left"/>
    </xf>
    <xf numFmtId="0" fontId="0" fillId="10" borderId="3" xfId="0" applyFill="1" applyBorder="1" applyAlignment="1">
      <alignment horizontal="left"/>
    </xf>
    <xf numFmtId="41" fontId="3" fillId="3" borderId="56" xfId="0" applyNumberFormat="1" applyFont="1" applyFill="1" applyBorder="1" applyAlignment="1">
      <alignment vertical="top" wrapText="1"/>
    </xf>
    <xf numFmtId="0" fontId="0" fillId="0" borderId="56" xfId="0" applyBorder="1" applyAlignment="1">
      <alignment vertical="top" wrapText="1"/>
    </xf>
    <xf numFmtId="41" fontId="3" fillId="3" borderId="56" xfId="0" applyNumberFormat="1" applyFont="1" applyFill="1" applyBorder="1" applyAlignment="1">
      <alignment horizontal="left" vertical="top" wrapText="1"/>
    </xf>
    <xf numFmtId="0" fontId="0" fillId="0" borderId="56" xfId="0" applyBorder="1" applyAlignment="1">
      <alignment horizontal="left" vertical="top" wrapText="1"/>
    </xf>
    <xf numFmtId="0" fontId="2" fillId="10" borderId="51" xfId="0" applyFont="1" applyFill="1" applyBorder="1" applyAlignment="1">
      <alignment horizontal="left"/>
    </xf>
    <xf numFmtId="0" fontId="6" fillId="10" borderId="39" xfId="0" applyNumberFormat="1" applyFont="1" applyFill="1" applyBorder="1" applyAlignment="1">
      <alignment horizontal="center" vertical="top" wrapText="1"/>
    </xf>
    <xf numFmtId="0" fontId="0" fillId="10" borderId="1" xfId="0" applyFill="1" applyBorder="1" applyAlignment="1">
      <alignment horizontal="center" vertical="top" wrapText="1"/>
    </xf>
    <xf numFmtId="0" fontId="6" fillId="10" borderId="25" xfId="0" applyNumberFormat="1" applyFont="1" applyFill="1" applyBorder="1" applyAlignment="1">
      <alignment horizontal="center" vertical="top" wrapText="1"/>
    </xf>
    <xf numFmtId="0" fontId="0" fillId="10" borderId="27" xfId="0" applyFill="1" applyBorder="1" applyAlignment="1">
      <alignment horizontal="center" vertical="top" wrapText="1"/>
    </xf>
    <xf numFmtId="0" fontId="2" fillId="4" borderId="28" xfId="0" applyFont="1" applyFill="1" applyBorder="1" applyAlignment="1">
      <alignment horizontal="left" vertical="top" wrapText="1"/>
    </xf>
    <xf numFmtId="0" fontId="2" fillId="4" borderId="29" xfId="0" applyFont="1" applyFill="1" applyBorder="1" applyAlignment="1">
      <alignment horizontal="left" vertical="top" wrapText="1"/>
    </xf>
    <xf numFmtId="0" fontId="0" fillId="0" borderId="29" xfId="0" applyBorder="1" applyAlignment="1">
      <alignment vertical="top" wrapText="1"/>
    </xf>
    <xf numFmtId="0" fontId="0" fillId="0" borderId="30" xfId="0" applyBorder="1" applyAlignment="1">
      <alignment vertical="top" wrapText="1"/>
    </xf>
    <xf numFmtId="0" fontId="2" fillId="10" borderId="28" xfId="0" applyFont="1" applyFill="1" applyBorder="1" applyAlignment="1">
      <alignment horizontal="center"/>
    </xf>
    <xf numFmtId="0" fontId="6" fillId="3" borderId="29" xfId="0" applyFont="1" applyFill="1" applyBorder="1" applyAlignment="1">
      <alignment horizontal="left"/>
    </xf>
    <xf numFmtId="0" fontId="10" fillId="0" borderId="29" xfId="0" applyFont="1" applyBorder="1" applyAlignment="1">
      <alignment horizontal="left"/>
    </xf>
    <xf numFmtId="0" fontId="10" fillId="0" borderId="30" xfId="0" applyFont="1" applyBorder="1" applyAlignment="1">
      <alignment horizontal="left"/>
    </xf>
  </cellXfs>
  <cellStyles count="8">
    <cellStyle name="Currency 2" xfId="3" xr:uid="{00000000-0005-0000-0000-000000000000}"/>
    <cellStyle name="Hyperlink" xfId="7" builtinId="8"/>
    <cellStyle name="Normal" xfId="0" builtinId="0"/>
    <cellStyle name="Normal 2" xfId="4" xr:uid="{00000000-0005-0000-0000-000003000000}"/>
    <cellStyle name="Normal 21" xfId="2" xr:uid="{00000000-0005-0000-0000-000004000000}"/>
    <cellStyle name="Normal 3" xfId="6" xr:uid="{00000000-0005-0000-0000-000005000000}"/>
    <cellStyle name="Percent" xfId="1" builtinId="5"/>
    <cellStyle name="Percent 2" xfId="5" xr:uid="{00000000-0005-0000-0000-000007000000}"/>
  </cellStyles>
  <dxfs count="13">
    <dxf>
      <numFmt numFmtId="35" formatCode="_-* #,##0.00_-;\-* #,##0.00_-;_-* &quot;-&quot;??_-;_-@_-"/>
    </dxf>
    <dxf>
      <numFmt numFmtId="35" formatCode="_-* #,##0.00_-;\-* #,##0.00_-;_-* &quot;-&quot;??_-;_-@_-"/>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DAEEF3"/>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3173</xdr:colOff>
      <xdr:row>36</xdr:row>
      <xdr:rowOff>139700</xdr:rowOff>
    </xdr:from>
    <xdr:to>
      <xdr:col>17</xdr:col>
      <xdr:colOff>317499</xdr:colOff>
      <xdr:row>61</xdr:row>
      <xdr:rowOff>65579</xdr:rowOff>
    </xdr:to>
    <xdr:pic>
      <xdr:nvPicPr>
        <xdr:cNvPr id="3" name="Picture 2">
          <a:extLst>
            <a:ext uri="{FF2B5EF4-FFF2-40B4-BE49-F238E27FC236}">
              <a16:creationId xmlns:a16="http://schemas.microsoft.com/office/drawing/2014/main" id="{D900839C-7297-4500-BF86-4044DFCD0693}"/>
            </a:ext>
          </a:extLst>
        </xdr:cNvPr>
        <xdr:cNvPicPr>
          <a:picLocks noChangeAspect="1"/>
        </xdr:cNvPicPr>
      </xdr:nvPicPr>
      <xdr:blipFill>
        <a:blip xmlns:r="http://schemas.openxmlformats.org/officeDocument/2006/relationships" r:embed="rId1"/>
        <a:stretch>
          <a:fillRect/>
        </a:stretch>
      </xdr:blipFill>
      <xdr:spPr>
        <a:xfrm>
          <a:off x="774698" y="6578600"/>
          <a:ext cx="10064751" cy="5018579"/>
        </a:xfrm>
        <a:prstGeom prst="rect">
          <a:avLst/>
        </a:prstGeom>
      </xdr:spPr>
    </xdr:pic>
    <xdr:clientData/>
  </xdr:twoCellAnchor>
  <xdr:twoCellAnchor editAs="oneCell">
    <xdr:from>
      <xdr:col>1</xdr:col>
      <xdr:colOff>0</xdr:colOff>
      <xdr:row>112</xdr:row>
      <xdr:rowOff>0</xdr:rowOff>
    </xdr:from>
    <xdr:to>
      <xdr:col>14</xdr:col>
      <xdr:colOff>169333</xdr:colOff>
      <xdr:row>137</xdr:row>
      <xdr:rowOff>28575</xdr:rowOff>
    </xdr:to>
    <xdr:pic>
      <xdr:nvPicPr>
        <xdr:cNvPr id="5" name="Picture 4">
          <a:extLst>
            <a:ext uri="{FF2B5EF4-FFF2-40B4-BE49-F238E27FC236}">
              <a16:creationId xmlns:a16="http://schemas.microsoft.com/office/drawing/2014/main" id="{A1B0C1D6-F08A-4220-8666-49176CDB1DD8}"/>
            </a:ext>
          </a:extLst>
        </xdr:cNvPr>
        <xdr:cNvPicPr>
          <a:picLocks noChangeAspect="1"/>
        </xdr:cNvPicPr>
      </xdr:nvPicPr>
      <xdr:blipFill>
        <a:blip xmlns:r="http://schemas.openxmlformats.org/officeDocument/2006/relationships" r:embed="rId2"/>
        <a:stretch>
          <a:fillRect/>
        </a:stretch>
      </xdr:blipFill>
      <xdr:spPr>
        <a:xfrm>
          <a:off x="771525" y="17449800"/>
          <a:ext cx="8094133" cy="4552950"/>
        </a:xfrm>
        <a:prstGeom prst="rect">
          <a:avLst/>
        </a:prstGeom>
      </xdr:spPr>
    </xdr:pic>
    <xdr:clientData/>
  </xdr:twoCellAnchor>
  <xdr:twoCellAnchor editAs="oneCell">
    <xdr:from>
      <xdr:col>0</xdr:col>
      <xdr:colOff>0</xdr:colOff>
      <xdr:row>0</xdr:row>
      <xdr:rowOff>0</xdr:rowOff>
    </xdr:from>
    <xdr:to>
      <xdr:col>4</xdr:col>
      <xdr:colOff>292100</xdr:colOff>
      <xdr:row>5</xdr:row>
      <xdr:rowOff>76200</xdr:rowOff>
    </xdr:to>
    <xdr:pic>
      <xdr:nvPicPr>
        <xdr:cNvPr id="8" name="Picture 7">
          <a:extLst>
            <a:ext uri="{FF2B5EF4-FFF2-40B4-BE49-F238E27FC236}">
              <a16:creationId xmlns:a16="http://schemas.microsoft.com/office/drawing/2014/main" id="{1995BFC6-F09F-4E1B-A974-2B1788DFAED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2889250" cy="9969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87312</xdr:colOff>
      <xdr:row>1</xdr:row>
      <xdr:rowOff>7937</xdr:rowOff>
    </xdr:from>
    <xdr:to>
      <xdr:col>1</xdr:col>
      <xdr:colOff>643441</xdr:colOff>
      <xdr:row>7</xdr:row>
      <xdr:rowOff>47330</xdr:rowOff>
    </xdr:to>
    <xdr:pic>
      <xdr:nvPicPr>
        <xdr:cNvPr id="8" name="Picture 7">
          <a:extLst>
            <a:ext uri="{FF2B5EF4-FFF2-40B4-BE49-F238E27FC236}">
              <a16:creationId xmlns:a16="http://schemas.microsoft.com/office/drawing/2014/main" id="{C2FF4205-0294-47E2-91F2-AE1B792FA335}"/>
            </a:ext>
          </a:extLst>
        </xdr:cNvPr>
        <xdr:cNvPicPr>
          <a:picLocks noChangeAspect="1"/>
        </xdr:cNvPicPr>
      </xdr:nvPicPr>
      <xdr:blipFill>
        <a:blip xmlns:r="http://schemas.openxmlformats.org/officeDocument/2006/relationships" r:embed="rId1"/>
        <a:stretch>
          <a:fillRect/>
        </a:stretch>
      </xdr:blipFill>
      <xdr:spPr>
        <a:xfrm>
          <a:off x="87312" y="166687"/>
          <a:ext cx="2889754" cy="9998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2889754</xdr:colOff>
      <xdr:row>7</xdr:row>
      <xdr:rowOff>20117</xdr:rowOff>
    </xdr:to>
    <xdr:pic>
      <xdr:nvPicPr>
        <xdr:cNvPr id="4" name="Picture 3">
          <a:extLst>
            <a:ext uri="{FF2B5EF4-FFF2-40B4-BE49-F238E27FC236}">
              <a16:creationId xmlns:a16="http://schemas.microsoft.com/office/drawing/2014/main" id="{55D0600F-0332-49C8-B147-89D5C043FD97}"/>
            </a:ext>
          </a:extLst>
        </xdr:cNvPr>
        <xdr:cNvPicPr>
          <a:picLocks noChangeAspect="1"/>
        </xdr:cNvPicPr>
      </xdr:nvPicPr>
      <xdr:blipFill>
        <a:blip xmlns:r="http://schemas.openxmlformats.org/officeDocument/2006/relationships" r:embed="rId1"/>
        <a:stretch>
          <a:fillRect/>
        </a:stretch>
      </xdr:blipFill>
      <xdr:spPr>
        <a:xfrm>
          <a:off x="0" y="163286"/>
          <a:ext cx="2889754" cy="9998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1445129</xdr:colOff>
      <xdr:row>6</xdr:row>
      <xdr:rowOff>126706</xdr:rowOff>
    </xdr:to>
    <xdr:pic>
      <xdr:nvPicPr>
        <xdr:cNvPr id="4" name="Picture 3">
          <a:extLst>
            <a:ext uri="{FF2B5EF4-FFF2-40B4-BE49-F238E27FC236}">
              <a16:creationId xmlns:a16="http://schemas.microsoft.com/office/drawing/2014/main" id="{9396B4A5-53A4-420A-8513-FB873CD2C7E5}"/>
            </a:ext>
          </a:extLst>
        </xdr:cNvPr>
        <xdr:cNvPicPr>
          <a:picLocks noChangeAspect="1"/>
        </xdr:cNvPicPr>
      </xdr:nvPicPr>
      <xdr:blipFill>
        <a:blip xmlns:r="http://schemas.openxmlformats.org/officeDocument/2006/relationships" r:embed="rId1"/>
        <a:stretch>
          <a:fillRect/>
        </a:stretch>
      </xdr:blipFill>
      <xdr:spPr>
        <a:xfrm>
          <a:off x="0" y="174625"/>
          <a:ext cx="2889754" cy="9998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2411636</xdr:colOff>
      <xdr:row>6</xdr:row>
      <xdr:rowOff>140714</xdr:rowOff>
    </xdr:to>
    <xdr:pic>
      <xdr:nvPicPr>
        <xdr:cNvPr id="4" name="Picture 3">
          <a:extLst>
            <a:ext uri="{FF2B5EF4-FFF2-40B4-BE49-F238E27FC236}">
              <a16:creationId xmlns:a16="http://schemas.microsoft.com/office/drawing/2014/main" id="{6E5B1103-E4D3-42D1-9D12-7686057FF3F7}"/>
            </a:ext>
          </a:extLst>
        </xdr:cNvPr>
        <xdr:cNvPicPr>
          <a:picLocks noChangeAspect="1"/>
        </xdr:cNvPicPr>
      </xdr:nvPicPr>
      <xdr:blipFill>
        <a:blip xmlns:r="http://schemas.openxmlformats.org/officeDocument/2006/relationships" r:embed="rId1"/>
        <a:stretch>
          <a:fillRect/>
        </a:stretch>
      </xdr:blipFill>
      <xdr:spPr>
        <a:xfrm>
          <a:off x="0" y="171824"/>
          <a:ext cx="2889754" cy="9998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2889754</xdr:colOff>
      <xdr:row>6</xdr:row>
      <xdr:rowOff>47331</xdr:rowOff>
    </xdr:to>
    <xdr:pic>
      <xdr:nvPicPr>
        <xdr:cNvPr id="6" name="Picture 5">
          <a:extLst>
            <a:ext uri="{FF2B5EF4-FFF2-40B4-BE49-F238E27FC236}">
              <a16:creationId xmlns:a16="http://schemas.microsoft.com/office/drawing/2014/main" id="{0196354D-FCCB-4027-B35C-63A76AAEDCE2}"/>
            </a:ext>
          </a:extLst>
        </xdr:cNvPr>
        <xdr:cNvPicPr>
          <a:picLocks noChangeAspect="1"/>
        </xdr:cNvPicPr>
      </xdr:nvPicPr>
      <xdr:blipFill>
        <a:blip xmlns:r="http://schemas.openxmlformats.org/officeDocument/2006/relationships" r:embed="rId1"/>
        <a:stretch>
          <a:fillRect/>
        </a:stretch>
      </xdr:blipFill>
      <xdr:spPr>
        <a:xfrm>
          <a:off x="0" y="0"/>
          <a:ext cx="2889754" cy="9998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4</xdr:col>
      <xdr:colOff>102104</xdr:colOff>
      <xdr:row>6</xdr:row>
      <xdr:rowOff>79081</xdr:rowOff>
    </xdr:to>
    <xdr:pic>
      <xdr:nvPicPr>
        <xdr:cNvPr id="6" name="Picture 5">
          <a:extLst>
            <a:ext uri="{FF2B5EF4-FFF2-40B4-BE49-F238E27FC236}">
              <a16:creationId xmlns:a16="http://schemas.microsoft.com/office/drawing/2014/main" id="{A37D48F5-4AA4-4448-B8D6-3F3664AE3088}"/>
            </a:ext>
          </a:extLst>
        </xdr:cNvPr>
        <xdr:cNvPicPr>
          <a:picLocks noChangeAspect="1"/>
        </xdr:cNvPicPr>
      </xdr:nvPicPr>
      <xdr:blipFill>
        <a:blip xmlns:r="http://schemas.openxmlformats.org/officeDocument/2006/relationships" r:embed="rId1"/>
        <a:stretch>
          <a:fillRect/>
        </a:stretch>
      </xdr:blipFill>
      <xdr:spPr>
        <a:xfrm>
          <a:off x="0" y="184150"/>
          <a:ext cx="2889754" cy="9998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2013454</xdr:colOff>
      <xdr:row>6</xdr:row>
      <xdr:rowOff>79081</xdr:rowOff>
    </xdr:to>
    <xdr:pic>
      <xdr:nvPicPr>
        <xdr:cNvPr id="4" name="Picture 3">
          <a:extLst>
            <a:ext uri="{FF2B5EF4-FFF2-40B4-BE49-F238E27FC236}">
              <a16:creationId xmlns:a16="http://schemas.microsoft.com/office/drawing/2014/main" id="{CE71232B-FEE7-4DD1-AF6A-F2FDC6D7BD74}"/>
            </a:ext>
          </a:extLst>
        </xdr:cNvPr>
        <xdr:cNvPicPr>
          <a:picLocks noChangeAspect="1"/>
        </xdr:cNvPicPr>
      </xdr:nvPicPr>
      <xdr:blipFill>
        <a:blip xmlns:r="http://schemas.openxmlformats.org/officeDocument/2006/relationships" r:embed="rId1"/>
        <a:stretch>
          <a:fillRect/>
        </a:stretch>
      </xdr:blipFill>
      <xdr:spPr>
        <a:xfrm>
          <a:off x="0" y="184150"/>
          <a:ext cx="2889754" cy="99983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626.489171527777" createdVersion="6" refreshedVersion="6" minRefreshableVersion="3" recordCount="65" xr:uid="{2ABBCE28-B79A-407C-B8CE-01F021B792E1}">
  <cacheSource type="worksheet">
    <worksheetSource ref="A9:AE74" sheet="2.1 Budget Detail YR1"/>
  </cacheSource>
  <cacheFields count="30">
    <cacheField name="Ref " numFmtId="0">
      <sharedItems containsBlank="1" containsMixedTypes="1" containsNumber="1" minValue="1.1000000000000001" maxValue="1.4"/>
    </cacheField>
    <cacheField name="BUDGET HEADING " numFmtId="0">
      <sharedItems containsNonDate="0" containsString="0" containsBlank="1"/>
    </cacheField>
    <cacheField name="ORGANISATION " numFmtId="0">
      <sharedItems containsNonDate="0" containsString="0" containsBlank="1"/>
    </cacheField>
    <cacheField name="COUNTRY " numFmtId="0">
      <sharedItems containsNonDate="0" containsString="0" containsBlank="1"/>
    </cacheField>
    <cacheField name="DETAILED DESCRIPTION" numFmtId="0">
      <sharedItems containsNonDate="0" containsString="0" containsBlank="1"/>
    </cacheField>
    <cacheField name="PURCHASE RATIONALE " numFmtId="0">
      <sharedItems containsNonDate="0" containsString="0" containsBlank="1"/>
    </cacheField>
    <cacheField name="JOB FAMILY " numFmtId="0">
      <sharedItems containsNonDate="0" containsString="0" containsBlank="1"/>
    </cacheField>
    <cacheField name="ROLE " numFmtId="0">
      <sharedItems containsNonDate="0" containsString="0" containsBlank="1"/>
    </cacheField>
    <cacheField name="TRAVEL &amp; SUBSISTENCE" numFmtId="0">
      <sharedItems containsNonDate="0" containsString="0" containsBlank="1"/>
    </cacheField>
    <cacheField name="AMOUNT LOCAL CURRENCY " numFmtId="0">
      <sharedItems containsNonDate="0" containsString="0" containsBlank="1"/>
    </cacheField>
    <cacheField name="EXCHANGE RATE " numFmtId="0">
      <sharedItems containsNonDate="0" containsString="0" containsBlank="1"/>
    </cacheField>
    <cacheField name="AMOUNT GBP " numFmtId="0">
      <sharedItems containsNonDate="0" containsString="0" containsBlank="1"/>
    </cacheField>
    <cacheField name="QUANTITY" numFmtId="4">
      <sharedItems containsNonDate="0" containsString="0" containsBlank="1"/>
    </cacheField>
    <cacheField name=" RATE " numFmtId="3">
      <sharedItems containsNonDate="0" containsString="0" containsBlank="1"/>
    </cacheField>
    <cacheField name="APRIL " numFmtId="3">
      <sharedItems containsNonDate="0" containsString="0" containsBlank="1"/>
    </cacheField>
    <cacheField name="MAY " numFmtId="3">
      <sharedItems containsNonDate="0" containsString="0" containsBlank="1"/>
    </cacheField>
    <cacheField name="JUNE " numFmtId="3">
      <sharedItems containsNonDate="0" containsString="0" containsBlank="1"/>
    </cacheField>
    <cacheField name="JULY " numFmtId="3">
      <sharedItems containsNonDate="0" containsString="0" containsBlank="1"/>
    </cacheField>
    <cacheField name="AUGUST " numFmtId="3">
      <sharedItems containsNonDate="0" containsString="0" containsBlank="1"/>
    </cacheField>
    <cacheField name="SEPTEMBER " numFmtId="3">
      <sharedItems containsNonDate="0" containsString="0" containsBlank="1"/>
    </cacheField>
    <cacheField name="OCTOBER" numFmtId="3">
      <sharedItems containsNonDate="0" containsString="0" containsBlank="1"/>
    </cacheField>
    <cacheField name="NOVEMBER " numFmtId="3">
      <sharedItems containsNonDate="0" containsString="0" containsBlank="1"/>
    </cacheField>
    <cacheField name="DECEMBER" numFmtId="3">
      <sharedItems containsNonDate="0" containsString="0" containsBlank="1"/>
    </cacheField>
    <cacheField name="JANUARY " numFmtId="3">
      <sharedItems containsNonDate="0" containsString="0" containsBlank="1"/>
    </cacheField>
    <cacheField name="FEBRUARY " numFmtId="3">
      <sharedItems containsNonDate="0" containsString="0" containsBlank="1"/>
    </cacheField>
    <cacheField name="MARCH " numFmtId="3">
      <sharedItems containsNonDate="0" containsString="0" containsBlank="1"/>
    </cacheField>
    <cacheField name="TOTAL" numFmtId="41">
      <sharedItems containsSemiMixedTypes="0" containsString="0" containsNumber="1" containsInteger="1" minValue="0" maxValue="0"/>
    </cacheField>
    <cacheField name="PROJECT OUTCOME NO. " numFmtId="0">
      <sharedItems containsNonDate="0" containsString="0" containsBlank="1" containsNumber="1" containsInteger="1" minValue="1" maxValue="9" count="10">
        <m/>
        <n v="6" u="1"/>
        <n v="3" u="1"/>
        <n v="7" u="1"/>
        <n v="8" u="1"/>
        <n v="4" u="1"/>
        <n v="2" u="1"/>
        <n v="9" u="1"/>
        <n v="1" u="1"/>
        <n v="5" u="1"/>
      </sharedItems>
    </cacheField>
    <cacheField name="PROJECT OUTCOME DESCRIPTION " numFmtId="0">
      <sharedItems containsNonDate="0" containsString="0" containsBlank="1" count="1">
        <m/>
      </sharedItems>
    </cacheField>
    <cacheField name="PT "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626.48924166667" createdVersion="6" refreshedVersion="6" minRefreshableVersion="3" recordCount="65" xr:uid="{57EC2801-76FE-4A6A-A6A6-1A54C1AA6A47}">
  <cacheSource type="worksheet">
    <worksheetSource ref="A9:V74" sheet="2.2 Budget Detail YR2&gt;"/>
  </cacheSource>
  <cacheFields count="21">
    <cacheField name="Ref " numFmtId="0">
      <sharedItems containsBlank="1" containsMixedTypes="1" containsNumber="1" minValue="1.1000000000000001" maxValue="1.3"/>
    </cacheField>
    <cacheField name="BUDGET HEADING " numFmtId="0">
      <sharedItems containsNonDate="0" containsString="0" containsBlank="1"/>
    </cacheField>
    <cacheField name="ORGANISATION " numFmtId="0">
      <sharedItems containsNonDate="0" containsString="0" containsBlank="1"/>
    </cacheField>
    <cacheField name="COUNTRY " numFmtId="0">
      <sharedItems containsNonDate="0" containsString="0" containsBlank="1"/>
    </cacheField>
    <cacheField name="DETAILED DESCRIPTION" numFmtId="0">
      <sharedItems containsNonDate="0" containsString="0" containsBlank="1"/>
    </cacheField>
    <cacheField name="PURCHASE RATIONALE " numFmtId="0">
      <sharedItems containsNonDate="0" containsString="0" containsBlank="1"/>
    </cacheField>
    <cacheField name="JOB FAMILY " numFmtId="0">
      <sharedItems containsNonDate="0" containsString="0" containsBlank="1"/>
    </cacheField>
    <cacheField name="ROLE " numFmtId="0">
      <sharedItems containsNonDate="0" containsString="0" containsBlank="1"/>
    </cacheField>
    <cacheField name="TRAVEL &amp; SUBSISTENCE" numFmtId="0">
      <sharedItems containsNonDate="0" containsString="0" containsBlank="1"/>
    </cacheField>
    <cacheField name="AMOUNT LOCAL CURRENCY " numFmtId="0">
      <sharedItems containsNonDate="0" containsString="0" containsBlank="1"/>
    </cacheField>
    <cacheField name="Exchange Rate " numFmtId="0">
      <sharedItems containsNonDate="0" containsString="0" containsBlank="1"/>
    </cacheField>
    <cacheField name="AMOUNT GBP " numFmtId="0">
      <sharedItems containsNonDate="0" containsString="0" containsBlank="1"/>
    </cacheField>
    <cacheField name="QUANTITY" numFmtId="3">
      <sharedItems containsNonDate="0" containsString="0" containsBlank="1"/>
    </cacheField>
    <cacheField name=" RATE " numFmtId="3">
      <sharedItems containsNonDate="0" containsString="0" containsBlank="1"/>
    </cacheField>
    <cacheField name="YEAR 2" numFmtId="3">
      <sharedItems containsNonDate="0" containsString="0" containsBlank="1"/>
    </cacheField>
    <cacheField name="YEAR 3" numFmtId="3">
      <sharedItems containsNonDate="0" containsString="0" containsBlank="1"/>
    </cacheField>
    <cacheField name="YEAR 4" numFmtId="3">
      <sharedItems containsNonDate="0" containsString="0" containsBlank="1"/>
    </cacheField>
    <cacheField name="YEAR 5" numFmtId="3">
      <sharedItems containsNonDate="0" containsString="0" containsBlank="1"/>
    </cacheField>
    <cacheField name="TOTAL" numFmtId="41">
      <sharedItems containsSemiMixedTypes="0" containsString="0" containsNumber="1" containsInteger="1" minValue="0" maxValue="0"/>
    </cacheField>
    <cacheField name="PROJECT OUTCOME NO. " numFmtId="0">
      <sharedItems containsNonDate="0" containsString="0" containsBlank="1" containsNumber="1" containsInteger="1" minValue="1" maxValue="5" count="6">
        <m/>
        <n v="3" u="1"/>
        <n v="4" u="1"/>
        <n v="2" u="1"/>
        <n v="1" u="1"/>
        <n v="5" u="1"/>
      </sharedItems>
    </cacheField>
    <cacheField name="PROJECT OUTCOME DESCRIPTION "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n v="1.1000000000000001"/>
    <m/>
    <m/>
    <m/>
    <m/>
    <m/>
    <m/>
    <m/>
    <m/>
    <m/>
    <m/>
    <m/>
    <m/>
    <m/>
    <m/>
    <m/>
    <m/>
    <m/>
    <m/>
    <m/>
    <m/>
    <m/>
    <m/>
    <m/>
    <m/>
    <m/>
    <n v="0"/>
    <x v="0"/>
    <x v="0"/>
    <e v="#REF!"/>
  </r>
  <r>
    <n v="1.2"/>
    <m/>
    <m/>
    <m/>
    <m/>
    <m/>
    <m/>
    <m/>
    <m/>
    <m/>
    <m/>
    <m/>
    <m/>
    <m/>
    <m/>
    <m/>
    <m/>
    <m/>
    <m/>
    <m/>
    <m/>
    <m/>
    <m/>
    <m/>
    <m/>
    <m/>
    <n v="0"/>
    <x v="0"/>
    <x v="0"/>
    <e v="#REF!"/>
  </r>
  <r>
    <n v="1.3"/>
    <m/>
    <m/>
    <m/>
    <m/>
    <m/>
    <m/>
    <m/>
    <m/>
    <m/>
    <m/>
    <m/>
    <m/>
    <m/>
    <m/>
    <m/>
    <m/>
    <m/>
    <m/>
    <m/>
    <m/>
    <m/>
    <m/>
    <m/>
    <m/>
    <m/>
    <n v="0"/>
    <x v="0"/>
    <x v="0"/>
    <e v="#REF!"/>
  </r>
  <r>
    <n v="1.4"/>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s v="&lt;Insert Additional Rows as Required by copying row above and inserting copied row above this row&gt;"/>
    <m/>
    <m/>
    <m/>
    <m/>
    <m/>
    <m/>
    <m/>
    <m/>
    <m/>
    <m/>
    <m/>
    <m/>
    <m/>
    <m/>
    <m/>
    <m/>
    <m/>
    <m/>
    <m/>
    <m/>
    <m/>
    <m/>
    <m/>
    <m/>
    <m/>
    <n v="0"/>
    <x v="0"/>
    <x v="0"/>
    <e v="#REF!"/>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n v="1.1000000000000001"/>
    <m/>
    <m/>
    <m/>
    <m/>
    <m/>
    <m/>
    <m/>
    <m/>
    <m/>
    <m/>
    <m/>
    <m/>
    <m/>
    <m/>
    <m/>
    <m/>
    <m/>
    <n v="0"/>
    <x v="0"/>
    <x v="0"/>
  </r>
  <r>
    <n v="1.2"/>
    <m/>
    <m/>
    <m/>
    <m/>
    <m/>
    <m/>
    <m/>
    <m/>
    <m/>
    <m/>
    <m/>
    <m/>
    <m/>
    <m/>
    <m/>
    <m/>
    <m/>
    <n v="0"/>
    <x v="0"/>
    <x v="0"/>
  </r>
  <r>
    <n v="1.3"/>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s v="&lt;Insert Additional Rows as Required by copying row above and inserting copied row above this row&gt;"/>
    <m/>
    <m/>
    <m/>
    <m/>
    <m/>
    <m/>
    <m/>
    <m/>
    <m/>
    <m/>
    <m/>
    <m/>
    <m/>
    <m/>
    <m/>
    <m/>
    <m/>
    <n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D1F21D4-AB18-4D31-B4A2-E846FB7D68FE}" name="PivotTable1"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ustomListSort="0">
  <location ref="A13:O15" firstHeaderRow="0" firstDataRow="1" firstDataCol="2"/>
  <pivotFields count="3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numFmtId="41" showAll="0"/>
    <pivotField axis="axisRow" outline="0" showAll="0" defaultSubtotal="0">
      <items count="10">
        <item m="1" x="8"/>
        <item m="1" x="6"/>
        <item m="1" x="2"/>
        <item m="1" x="5"/>
        <item m="1" x="9"/>
        <item m="1" x="1"/>
        <item m="1" x="3"/>
        <item m="1" x="4"/>
        <item m="1" x="7"/>
        <item x="0"/>
      </items>
    </pivotField>
    <pivotField axis="axisRow" showAll="0">
      <items count="2">
        <item x="0"/>
        <item t="default"/>
      </items>
    </pivotField>
    <pivotField outline="0" showAll="0" defaultSubtotal="0"/>
  </pivotFields>
  <rowFields count="2">
    <field x="27"/>
    <field x="28"/>
  </rowFields>
  <rowItems count="2">
    <i>
      <x v="9"/>
      <x/>
    </i>
    <i t="grand">
      <x/>
    </i>
  </rowItems>
  <colFields count="1">
    <field x="-2"/>
  </colFields>
  <colItems count="13">
    <i>
      <x/>
    </i>
    <i i="1">
      <x v="1"/>
    </i>
    <i i="2">
      <x v="2"/>
    </i>
    <i i="3">
      <x v="3"/>
    </i>
    <i i="4">
      <x v="4"/>
    </i>
    <i i="5">
      <x v="5"/>
    </i>
    <i i="6">
      <x v="6"/>
    </i>
    <i i="7">
      <x v="7"/>
    </i>
    <i i="8">
      <x v="8"/>
    </i>
    <i i="9">
      <x v="9"/>
    </i>
    <i i="10">
      <x v="10"/>
    </i>
    <i i="11">
      <x v="11"/>
    </i>
    <i i="12">
      <x v="12"/>
    </i>
  </colItems>
  <dataFields count="13">
    <dataField name="Sum of APRIL " fld="14" baseField="0" baseItem="0"/>
    <dataField name="Sum of MAY " fld="15" baseField="0" baseItem="0"/>
    <dataField name="Sum of JUNE " fld="16" baseField="0" baseItem="0"/>
    <dataField name="Sum of JULY " fld="17" baseField="0" baseItem="0"/>
    <dataField name="Sum of AUGUST " fld="18" baseField="0" baseItem="0"/>
    <dataField name="Sum of SEPTEMBER " fld="19" baseField="0" baseItem="0"/>
    <dataField name="Sum of OCTOBER" fld="20" baseField="0" baseItem="0"/>
    <dataField name="Sum of NOVEMBER " fld="21" baseField="0" baseItem="0"/>
    <dataField name="Sum of DECEMBER" fld="22" baseField="0" baseItem="0"/>
    <dataField name="Sum of JANUARY " fld="23" baseField="0" baseItem="0"/>
    <dataField name="Sum of FEBRUARY " fld="24" baseField="0" baseItem="0"/>
    <dataField name="Sum of MARCH " fld="25" baseField="0" baseItem="0"/>
    <dataField name="Sum of TOTAL" fld="26" baseField="0"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DFC34BB-EBBA-4D9D-AD03-EBBFE7A8C335}" name="PivotTable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S13:Y15" firstHeaderRow="0" firstDataRow="1" firstDataCol="2"/>
  <pivotFields count="21">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numFmtId="41" showAll="0"/>
    <pivotField axis="axisRow" outline="0" showAll="0" defaultSubtotal="0">
      <items count="6">
        <item m="1" x="4"/>
        <item m="1" x="3"/>
        <item m="1" x="1"/>
        <item m="1" x="2"/>
        <item m="1" x="5"/>
        <item x="0"/>
      </items>
    </pivotField>
    <pivotField axis="axisRow" showAll="0">
      <items count="2">
        <item x="0"/>
        <item t="default"/>
      </items>
    </pivotField>
  </pivotFields>
  <rowFields count="2">
    <field x="19"/>
    <field x="20"/>
  </rowFields>
  <rowItems count="2">
    <i>
      <x v="5"/>
      <x/>
    </i>
    <i t="grand">
      <x/>
    </i>
  </rowItems>
  <colFields count="1">
    <field x="-2"/>
  </colFields>
  <colItems count="5">
    <i>
      <x/>
    </i>
    <i i="1">
      <x v="1"/>
    </i>
    <i i="2">
      <x v="2"/>
    </i>
    <i i="3">
      <x v="3"/>
    </i>
    <i i="4">
      <x v="4"/>
    </i>
  </colItems>
  <dataFields count="5">
    <dataField name="Sum of YEAR 2" fld="14" baseField="0" baseItem="0"/>
    <dataField name="Sum of YEAR 3" fld="15" baseField="0" baseItem="0"/>
    <dataField name="Sum of YEAR 4" fld="16" baseField="0" baseItem="0"/>
    <dataField name="Sum of YEAR 5" fld="17" baseField="0" baseItem="0"/>
    <dataField name="Sum of TOTAL" fld="18" baseField="0" baseItem="0"/>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publications/dfid-accountable-grant-arrangement-budget-template-and-guidanc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26150-5360-4DA3-A5B9-1CFF636BCF4B}">
  <dimension ref="A9:B111"/>
  <sheetViews>
    <sheetView topLeftCell="A93" workbookViewId="0">
      <selection activeCell="Q107" sqref="Q107"/>
    </sheetView>
  </sheetViews>
  <sheetFormatPr defaultRowHeight="14.5" x14ac:dyDescent="0.35"/>
  <cols>
    <col min="1" max="1" width="11" style="18" customWidth="1"/>
  </cols>
  <sheetData>
    <row r="9" spans="1:2" x14ac:dyDescent="0.35">
      <c r="A9" s="18">
        <v>1</v>
      </c>
      <c r="B9" t="s">
        <v>390</v>
      </c>
    </row>
    <row r="10" spans="1:2" x14ac:dyDescent="0.35">
      <c r="B10" s="323" t="s">
        <v>504</v>
      </c>
    </row>
    <row r="12" spans="1:2" x14ac:dyDescent="0.35">
      <c r="A12" s="18">
        <v>2</v>
      </c>
      <c r="B12" t="s">
        <v>498</v>
      </c>
    </row>
    <row r="14" spans="1:2" x14ac:dyDescent="0.35">
      <c r="A14" s="18">
        <v>2.1</v>
      </c>
      <c r="B14" t="s">
        <v>412</v>
      </c>
    </row>
    <row r="15" spans="1:2" ht="16.5" customHeight="1" x14ac:dyDescent="0.35">
      <c r="B15" t="s">
        <v>409</v>
      </c>
    </row>
    <row r="16" spans="1:2" ht="16.5" customHeight="1" x14ac:dyDescent="0.35">
      <c r="B16" t="s">
        <v>499</v>
      </c>
    </row>
    <row r="17" spans="1:2" ht="16.5" customHeight="1" x14ac:dyDescent="0.35">
      <c r="B17" t="s">
        <v>479</v>
      </c>
    </row>
    <row r="18" spans="1:2" ht="16.5" customHeight="1" x14ac:dyDescent="0.35">
      <c r="B18" t="s">
        <v>480</v>
      </c>
    </row>
    <row r="19" spans="1:2" ht="16.5" customHeight="1" x14ac:dyDescent="0.35">
      <c r="B19" t="s">
        <v>481</v>
      </c>
    </row>
    <row r="20" spans="1:2" ht="16.5" customHeight="1" x14ac:dyDescent="0.35">
      <c r="B20" t="s">
        <v>482</v>
      </c>
    </row>
    <row r="21" spans="1:2" ht="16.5" customHeight="1" x14ac:dyDescent="0.35">
      <c r="B21" t="s">
        <v>483</v>
      </c>
    </row>
    <row r="22" spans="1:2" ht="16.5" customHeight="1" x14ac:dyDescent="0.35">
      <c r="B22" t="s">
        <v>484</v>
      </c>
    </row>
    <row r="23" spans="1:2" ht="16.5" customHeight="1" x14ac:dyDescent="0.35">
      <c r="B23" t="s">
        <v>485</v>
      </c>
    </row>
    <row r="24" spans="1:2" x14ac:dyDescent="0.35">
      <c r="B24" t="s">
        <v>486</v>
      </c>
    </row>
    <row r="25" spans="1:2" x14ac:dyDescent="0.35">
      <c r="B25" t="s">
        <v>487</v>
      </c>
    </row>
    <row r="26" spans="1:2" x14ac:dyDescent="0.35">
      <c r="B26" t="s">
        <v>488</v>
      </c>
    </row>
    <row r="27" spans="1:2" x14ac:dyDescent="0.35">
      <c r="B27" t="s">
        <v>489</v>
      </c>
    </row>
    <row r="28" spans="1:2" x14ac:dyDescent="0.35">
      <c r="B28" t="s">
        <v>490</v>
      </c>
    </row>
    <row r="29" spans="1:2" x14ac:dyDescent="0.35">
      <c r="B29" t="s">
        <v>492</v>
      </c>
    </row>
    <row r="30" spans="1:2" x14ac:dyDescent="0.35">
      <c r="B30" t="s">
        <v>491</v>
      </c>
    </row>
    <row r="32" spans="1:2" x14ac:dyDescent="0.35">
      <c r="A32" s="18" t="s">
        <v>410</v>
      </c>
      <c r="B32" t="s">
        <v>391</v>
      </c>
    </row>
    <row r="33" spans="2:2" x14ac:dyDescent="0.35">
      <c r="B33" t="s">
        <v>500</v>
      </c>
    </row>
    <row r="34" spans="2:2" x14ac:dyDescent="0.35">
      <c r="B34" t="s">
        <v>408</v>
      </c>
    </row>
    <row r="35" spans="2:2" x14ac:dyDescent="0.35">
      <c r="B35" t="s">
        <v>413</v>
      </c>
    </row>
    <row r="36" spans="2:2" x14ac:dyDescent="0.35">
      <c r="B36" t="s">
        <v>421</v>
      </c>
    </row>
    <row r="46" spans="2:2" ht="23.15" customHeight="1" x14ac:dyDescent="0.35"/>
    <row r="47" spans="2:2" ht="23.15" customHeight="1" x14ac:dyDescent="0.35"/>
    <row r="48" spans="2:2" ht="23.15" customHeight="1" x14ac:dyDescent="0.35"/>
    <row r="49" spans="1:2" ht="23.15" customHeight="1" x14ac:dyDescent="0.35"/>
    <row r="50" spans="1:2" ht="23.15" customHeight="1" x14ac:dyDescent="0.35"/>
    <row r="63" spans="1:2" x14ac:dyDescent="0.35">
      <c r="A63" s="18">
        <v>2.2000000000000002</v>
      </c>
      <c r="B63" t="s">
        <v>411</v>
      </c>
    </row>
    <row r="64" spans="1:2" x14ac:dyDescent="0.35">
      <c r="B64" t="s">
        <v>409</v>
      </c>
    </row>
    <row r="65" spans="2:2" x14ac:dyDescent="0.35">
      <c r="B65" t="s">
        <v>501</v>
      </c>
    </row>
    <row r="66" spans="2:2" x14ac:dyDescent="0.35">
      <c r="B66" t="s">
        <v>479</v>
      </c>
    </row>
    <row r="67" spans="2:2" x14ac:dyDescent="0.35">
      <c r="B67" t="s">
        <v>480</v>
      </c>
    </row>
    <row r="68" spans="2:2" x14ac:dyDescent="0.35">
      <c r="B68" t="s">
        <v>481</v>
      </c>
    </row>
    <row r="69" spans="2:2" x14ac:dyDescent="0.35">
      <c r="B69" t="s">
        <v>482</v>
      </c>
    </row>
    <row r="70" spans="2:2" x14ac:dyDescent="0.35">
      <c r="B70" t="s">
        <v>483</v>
      </c>
    </row>
    <row r="71" spans="2:2" x14ac:dyDescent="0.35">
      <c r="B71" t="s">
        <v>484</v>
      </c>
    </row>
    <row r="72" spans="2:2" x14ac:dyDescent="0.35">
      <c r="B72" t="s">
        <v>485</v>
      </c>
    </row>
    <row r="73" spans="2:2" x14ac:dyDescent="0.35">
      <c r="B73" t="s">
        <v>486</v>
      </c>
    </row>
    <row r="74" spans="2:2" x14ac:dyDescent="0.35">
      <c r="B74" t="s">
        <v>493</v>
      </c>
    </row>
    <row r="75" spans="2:2" x14ac:dyDescent="0.35">
      <c r="B75" t="s">
        <v>488</v>
      </c>
    </row>
    <row r="76" spans="2:2" x14ac:dyDescent="0.35">
      <c r="B76" t="s">
        <v>489</v>
      </c>
    </row>
    <row r="77" spans="2:2" x14ac:dyDescent="0.35">
      <c r="B77" t="s">
        <v>494</v>
      </c>
    </row>
    <row r="78" spans="2:2" x14ac:dyDescent="0.35">
      <c r="B78" t="s">
        <v>495</v>
      </c>
    </row>
    <row r="79" spans="2:2" x14ac:dyDescent="0.35">
      <c r="B79" t="s">
        <v>496</v>
      </c>
    </row>
    <row r="81" spans="1:2" x14ac:dyDescent="0.35">
      <c r="A81" s="18" t="s">
        <v>410</v>
      </c>
      <c r="B81" t="s">
        <v>391</v>
      </c>
    </row>
    <row r="82" spans="1:2" x14ac:dyDescent="0.35">
      <c r="B82" t="s">
        <v>392</v>
      </c>
    </row>
    <row r="83" spans="1:2" x14ac:dyDescent="0.35">
      <c r="B83" t="s">
        <v>408</v>
      </c>
    </row>
    <row r="84" spans="1:2" x14ac:dyDescent="0.35">
      <c r="B84" t="s">
        <v>413</v>
      </c>
    </row>
    <row r="85" spans="1:2" x14ac:dyDescent="0.35">
      <c r="B85" t="s">
        <v>422</v>
      </c>
    </row>
    <row r="87" spans="1:2" x14ac:dyDescent="0.35">
      <c r="A87" s="18">
        <v>3</v>
      </c>
      <c r="B87" t="s">
        <v>393</v>
      </c>
    </row>
    <row r="89" spans="1:2" x14ac:dyDescent="0.35">
      <c r="B89" s="314" t="s">
        <v>466</v>
      </c>
    </row>
    <row r="90" spans="1:2" x14ac:dyDescent="0.35">
      <c r="B90" s="313" t="s">
        <v>467</v>
      </c>
    </row>
    <row r="91" spans="1:2" x14ac:dyDescent="0.35">
      <c r="B91" s="314" t="s">
        <v>468</v>
      </c>
    </row>
    <row r="92" spans="1:2" x14ac:dyDescent="0.35">
      <c r="B92" s="313" t="s">
        <v>469</v>
      </c>
    </row>
    <row r="93" spans="1:2" x14ac:dyDescent="0.35">
      <c r="B93" s="313" t="s">
        <v>470</v>
      </c>
    </row>
    <row r="94" spans="1:2" x14ac:dyDescent="0.35">
      <c r="B94" s="315" t="s">
        <v>471</v>
      </c>
    </row>
    <row r="95" spans="1:2" x14ac:dyDescent="0.35">
      <c r="B95" s="314" t="s">
        <v>472</v>
      </c>
    </row>
    <row r="96" spans="1:2" x14ac:dyDescent="0.35">
      <c r="B96" s="313" t="s">
        <v>502</v>
      </c>
    </row>
    <row r="97" spans="1:2" x14ac:dyDescent="0.35">
      <c r="B97" s="313" t="s">
        <v>473</v>
      </c>
    </row>
    <row r="98" spans="1:2" x14ac:dyDescent="0.35">
      <c r="B98" s="313" t="s">
        <v>470</v>
      </c>
    </row>
    <row r="99" spans="1:2" x14ac:dyDescent="0.35">
      <c r="B99" s="314" t="s">
        <v>474</v>
      </c>
    </row>
    <row r="100" spans="1:2" x14ac:dyDescent="0.35">
      <c r="B100" s="313" t="s">
        <v>475</v>
      </c>
    </row>
    <row r="101" spans="1:2" x14ac:dyDescent="0.35">
      <c r="B101" s="314" t="s">
        <v>476</v>
      </c>
    </row>
    <row r="102" spans="1:2" x14ac:dyDescent="0.35">
      <c r="B102" s="313" t="s">
        <v>477</v>
      </c>
    </row>
    <row r="103" spans="1:2" x14ac:dyDescent="0.35">
      <c r="B103" s="313" t="s">
        <v>505</v>
      </c>
    </row>
    <row r="104" spans="1:2" x14ac:dyDescent="0.35">
      <c r="B104" s="313" t="s">
        <v>478</v>
      </c>
    </row>
    <row r="106" spans="1:2" x14ac:dyDescent="0.35">
      <c r="A106" s="18">
        <v>4</v>
      </c>
      <c r="B106" t="s">
        <v>394</v>
      </c>
    </row>
    <row r="107" spans="1:2" x14ac:dyDescent="0.35">
      <c r="B107" t="s">
        <v>395</v>
      </c>
    </row>
    <row r="109" spans="1:2" x14ac:dyDescent="0.35">
      <c r="A109" s="18">
        <v>5</v>
      </c>
      <c r="B109" t="s">
        <v>396</v>
      </c>
    </row>
    <row r="110" spans="1:2" x14ac:dyDescent="0.35">
      <c r="B110" t="s">
        <v>428</v>
      </c>
    </row>
    <row r="111" spans="1:2" x14ac:dyDescent="0.35">
      <c r="B111" t="s">
        <v>445</v>
      </c>
    </row>
  </sheetData>
  <hyperlinks>
    <hyperlink ref="B94" r:id="rId1" display="https://www.gov.uk/government/publications/dfid-accountable-grant-arrangement-budget-template-and-guidance" xr:uid="{78FE7B29-7293-4918-B48D-D7A7289312CD}"/>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T62"/>
  <sheetViews>
    <sheetView zoomScale="80" zoomScaleNormal="80" workbookViewId="0">
      <selection activeCell="A9" sqref="A9:D9"/>
    </sheetView>
  </sheetViews>
  <sheetFormatPr defaultColWidth="9.1796875" defaultRowHeight="12.75" customHeight="1" x14ac:dyDescent="0.3"/>
  <cols>
    <col min="1" max="1" width="33.453125" style="20" bestFit="1" customWidth="1"/>
    <col min="2" max="2" width="38.1796875" style="20" customWidth="1"/>
    <col min="3" max="4" width="15.26953125" style="20" customWidth="1"/>
    <col min="5" max="5" width="2.54296875" style="20" customWidth="1"/>
    <col min="6" max="6" width="33.7265625" style="20" bestFit="1" customWidth="1"/>
    <col min="7" max="7" width="28.54296875" style="20" bestFit="1" customWidth="1"/>
    <col min="8" max="16384" width="9.1796875" style="20"/>
  </cols>
  <sheetData>
    <row r="1" spans="1:12" ht="12.75" customHeight="1" x14ac:dyDescent="0.3">
      <c r="B1" s="20" t="s">
        <v>506</v>
      </c>
    </row>
    <row r="2" spans="1:12" ht="12.75" customHeight="1" x14ac:dyDescent="0.35">
      <c r="B2" s="73"/>
    </row>
    <row r="5" spans="1:12" ht="13" x14ac:dyDescent="0.3">
      <c r="B5" s="318"/>
    </row>
    <row r="8" spans="1:12" ht="13.5" thickBot="1" x14ac:dyDescent="0.35"/>
    <row r="9" spans="1:12" ht="13.5" thickBot="1" x14ac:dyDescent="0.35">
      <c r="A9" s="328" t="s">
        <v>168</v>
      </c>
      <c r="B9" s="329"/>
      <c r="C9" s="329"/>
      <c r="D9" s="330"/>
      <c r="F9" s="327"/>
      <c r="G9" s="327"/>
    </row>
    <row r="10" spans="1:12" ht="14.5" x14ac:dyDescent="0.35">
      <c r="A10" s="38" t="s">
        <v>387</v>
      </c>
      <c r="B10" s="331"/>
      <c r="C10" s="332"/>
      <c r="D10" s="333"/>
      <c r="F10" s="68"/>
      <c r="G10" s="69"/>
      <c r="H10"/>
      <c r="I10"/>
      <c r="J10"/>
      <c r="K10"/>
      <c r="L10"/>
    </row>
    <row r="11" spans="1:12" ht="14.5" x14ac:dyDescent="0.35">
      <c r="A11" s="38" t="s">
        <v>0</v>
      </c>
      <c r="B11" s="331"/>
      <c r="C11" s="332"/>
      <c r="D11" s="333"/>
      <c r="F11"/>
      <c r="G11"/>
      <c r="H11"/>
      <c r="I11"/>
      <c r="J11"/>
      <c r="K11"/>
      <c r="L11"/>
    </row>
    <row r="12" spans="1:12" ht="14.5" x14ac:dyDescent="0.35">
      <c r="A12" s="38" t="s">
        <v>1</v>
      </c>
      <c r="B12" s="331"/>
      <c r="C12" s="332"/>
      <c r="D12" s="333"/>
      <c r="F12"/>
      <c r="G12"/>
      <c r="H12"/>
    </row>
    <row r="13" spans="1:12" ht="14.5" x14ac:dyDescent="0.35">
      <c r="A13" s="38" t="s">
        <v>2</v>
      </c>
      <c r="B13" s="331"/>
      <c r="C13" s="332"/>
      <c r="D13" s="333"/>
      <c r="F13"/>
      <c r="G13"/>
      <c r="H13"/>
    </row>
    <row r="14" spans="1:12" ht="14.5" x14ac:dyDescent="0.35">
      <c r="A14" s="38" t="s">
        <v>3</v>
      </c>
      <c r="B14" s="331"/>
      <c r="C14" s="332"/>
      <c r="D14" s="333"/>
      <c r="F14"/>
      <c r="G14"/>
      <c r="H14"/>
    </row>
    <row r="15" spans="1:12" ht="14.5" x14ac:dyDescent="0.35">
      <c r="A15" s="38" t="s">
        <v>153</v>
      </c>
      <c r="B15" s="337"/>
      <c r="C15" s="338"/>
      <c r="D15" s="339"/>
      <c r="F15"/>
      <c r="G15"/>
      <c r="H15"/>
    </row>
    <row r="16" spans="1:12" ht="14.5" x14ac:dyDescent="0.35">
      <c r="A16" s="38" t="s">
        <v>4</v>
      </c>
      <c r="B16" s="340"/>
      <c r="C16" s="341"/>
      <c r="D16" s="342"/>
      <c r="F16" s="70"/>
      <c r="G16" s="70"/>
      <c r="H16"/>
    </row>
    <row r="17" spans="1:8" ht="14.5" x14ac:dyDescent="0.35">
      <c r="A17" s="38" t="s">
        <v>74</v>
      </c>
      <c r="B17" s="340"/>
      <c r="C17" s="341"/>
      <c r="D17" s="342"/>
      <c r="F17" s="70"/>
      <c r="G17" s="70"/>
      <c r="H17"/>
    </row>
    <row r="18" spans="1:8" ht="14.5" x14ac:dyDescent="0.35">
      <c r="A18" s="38" t="s">
        <v>106</v>
      </c>
      <c r="B18" s="331"/>
      <c r="C18" s="332"/>
      <c r="D18" s="333"/>
      <c r="F18" s="70"/>
      <c r="G18" s="70"/>
      <c r="H18"/>
    </row>
    <row r="19" spans="1:8" ht="14.5" x14ac:dyDescent="0.35">
      <c r="A19" s="38" t="s">
        <v>154</v>
      </c>
      <c r="B19" s="331"/>
      <c r="C19" s="332"/>
      <c r="D19" s="333"/>
      <c r="F19"/>
      <c r="G19"/>
      <c r="H19"/>
    </row>
    <row r="20" spans="1:8" ht="14.5" x14ac:dyDescent="0.35">
      <c r="A20" s="38" t="s">
        <v>503</v>
      </c>
      <c r="B20" s="139"/>
      <c r="C20" s="140"/>
      <c r="D20" s="141"/>
      <c r="F20"/>
      <c r="G20"/>
      <c r="H20"/>
    </row>
    <row r="21" spans="1:8" ht="15" thickBot="1" x14ac:dyDescent="0.4">
      <c r="A21" s="39" t="s">
        <v>5</v>
      </c>
      <c r="B21" s="334"/>
      <c r="C21" s="335"/>
      <c r="D21" s="336"/>
      <c r="F21"/>
      <c r="G21"/>
      <c r="H21"/>
    </row>
    <row r="22" spans="1:8" ht="14.5" x14ac:dyDescent="0.35">
      <c r="A22" s="74"/>
      <c r="B22" s="75"/>
      <c r="C22" s="75"/>
      <c r="D22" s="75"/>
      <c r="F22"/>
      <c r="G22"/>
      <c r="H22"/>
    </row>
    <row r="23" spans="1:8" ht="15" thickBot="1" x14ac:dyDescent="0.4">
      <c r="A23" s="74"/>
      <c r="B23" s="75"/>
      <c r="C23" s="75"/>
      <c r="D23" s="75"/>
      <c r="E23"/>
    </row>
    <row r="24" spans="1:8" ht="14.5" x14ac:dyDescent="0.35">
      <c r="A24" s="324" t="s">
        <v>329</v>
      </c>
      <c r="B24" s="325"/>
      <c r="C24" s="326"/>
      <c r="D24"/>
      <c r="E24"/>
    </row>
    <row r="25" spans="1:8" ht="14.5" x14ac:dyDescent="0.35">
      <c r="A25" s="80" t="s">
        <v>330</v>
      </c>
      <c r="B25" s="81" t="s">
        <v>260</v>
      </c>
      <c r="C25" s="82" t="s">
        <v>263</v>
      </c>
      <c r="D25"/>
      <c r="E25"/>
    </row>
    <row r="26" spans="1:8" ht="14.5" x14ac:dyDescent="0.35">
      <c r="A26" s="76" t="s">
        <v>387</v>
      </c>
      <c r="B26" s="77"/>
      <c r="C26" s="84"/>
      <c r="D26"/>
      <c r="E26"/>
    </row>
    <row r="27" spans="1:8" ht="14.5" x14ac:dyDescent="0.35">
      <c r="A27" s="78" t="s">
        <v>319</v>
      </c>
      <c r="B27" s="79"/>
      <c r="C27" s="85"/>
      <c r="D27"/>
      <c r="E27"/>
    </row>
    <row r="28" spans="1:8" ht="14.5" x14ac:dyDescent="0.35">
      <c r="A28" s="78" t="s">
        <v>320</v>
      </c>
      <c r="B28" s="79"/>
      <c r="C28" s="85"/>
      <c r="D28"/>
      <c r="E28"/>
    </row>
    <row r="29" spans="1:8" ht="14.5" x14ac:dyDescent="0.35">
      <c r="A29" s="78" t="s">
        <v>321</v>
      </c>
      <c r="B29" s="79"/>
      <c r="C29" s="85"/>
      <c r="D29"/>
      <c r="E29"/>
    </row>
    <row r="30" spans="1:8" ht="14.5" x14ac:dyDescent="0.35">
      <c r="A30" s="78" t="s">
        <v>322</v>
      </c>
      <c r="B30" s="79"/>
      <c r="C30" s="85"/>
      <c r="D30"/>
      <c r="E30"/>
    </row>
    <row r="31" spans="1:8" ht="14.5" x14ac:dyDescent="0.35">
      <c r="A31" s="78" t="s">
        <v>323</v>
      </c>
      <c r="B31" s="79"/>
      <c r="C31" s="85"/>
      <c r="D31"/>
      <c r="E31"/>
    </row>
    <row r="32" spans="1:8" ht="14.5" x14ac:dyDescent="0.35">
      <c r="A32" s="78" t="s">
        <v>324</v>
      </c>
      <c r="B32" s="79"/>
      <c r="C32" s="85"/>
      <c r="D32"/>
      <c r="E32"/>
    </row>
    <row r="33" spans="1:20" ht="14.5" x14ac:dyDescent="0.35">
      <c r="A33" s="78" t="s">
        <v>325</v>
      </c>
      <c r="B33" s="79"/>
      <c r="C33" s="85"/>
      <c r="D33"/>
      <c r="E33"/>
    </row>
    <row r="34" spans="1:20" ht="14.5" x14ac:dyDescent="0.35">
      <c r="A34" s="78" t="s">
        <v>326</v>
      </c>
      <c r="B34" s="79"/>
      <c r="C34" s="85"/>
      <c r="D34"/>
      <c r="E34"/>
    </row>
    <row r="35" spans="1:20" ht="14.5" x14ac:dyDescent="0.35">
      <c r="A35" s="78" t="s">
        <v>327</v>
      </c>
      <c r="B35" s="79"/>
      <c r="C35" s="85"/>
      <c r="D35"/>
      <c r="E35"/>
    </row>
    <row r="36" spans="1:20" ht="15" thickBot="1" x14ac:dyDescent="0.4">
      <c r="A36" s="130" t="s">
        <v>328</v>
      </c>
      <c r="B36" s="83"/>
      <c r="C36" s="86"/>
      <c r="D36"/>
      <c r="F36"/>
      <c r="G36"/>
      <c r="H36"/>
    </row>
    <row r="37" spans="1:20" ht="14.5" x14ac:dyDescent="0.35">
      <c r="F37"/>
      <c r="G37"/>
      <c r="H37"/>
    </row>
    <row r="38" spans="1:20" ht="13.5" thickBot="1" x14ac:dyDescent="0.35">
      <c r="H38" s="35"/>
      <c r="I38" s="35"/>
      <c r="J38" s="35"/>
      <c r="K38" s="35"/>
      <c r="L38" s="35"/>
      <c r="M38" s="35"/>
      <c r="N38" s="35"/>
      <c r="O38" s="35"/>
      <c r="P38" s="35"/>
      <c r="Q38" s="35"/>
      <c r="R38" s="35"/>
      <c r="S38" s="35"/>
      <c r="T38" s="69"/>
    </row>
    <row r="39" spans="1:20" ht="15" customHeight="1" thickBot="1" x14ac:dyDescent="0.35">
      <c r="A39" s="64" t="s">
        <v>243</v>
      </c>
      <c r="B39" s="65"/>
      <c r="C39" s="65"/>
      <c r="D39" s="65"/>
      <c r="E39" s="65"/>
      <c r="F39" s="65"/>
      <c r="G39" s="66"/>
      <c r="H39" s="72"/>
      <c r="I39" s="72"/>
      <c r="J39" s="72"/>
      <c r="K39" s="72"/>
      <c r="L39" s="72"/>
      <c r="M39" s="72"/>
      <c r="N39" s="72"/>
      <c r="O39" s="72"/>
      <c r="P39" s="72"/>
      <c r="Q39" s="72"/>
      <c r="R39" s="72"/>
      <c r="S39" s="72"/>
      <c r="T39" s="69"/>
    </row>
    <row r="40" spans="1:20" ht="15" customHeight="1" x14ac:dyDescent="0.3">
      <c r="A40" s="316"/>
      <c r="B40" s="131"/>
      <c r="C40" s="131"/>
      <c r="D40" s="131"/>
      <c r="E40" s="131"/>
      <c r="F40" s="131"/>
      <c r="G40" s="132"/>
      <c r="H40" s="72"/>
      <c r="I40" s="72"/>
      <c r="J40" s="72"/>
      <c r="K40" s="72"/>
      <c r="L40" s="72"/>
      <c r="M40" s="72"/>
      <c r="N40" s="72"/>
      <c r="O40" s="72"/>
      <c r="P40" s="72"/>
      <c r="Q40" s="72"/>
      <c r="R40" s="72"/>
      <c r="S40" s="72"/>
      <c r="T40" s="69"/>
    </row>
    <row r="41" spans="1:20" ht="15" customHeight="1" x14ac:dyDescent="0.3">
      <c r="A41" s="317"/>
      <c r="B41" s="134"/>
      <c r="C41" s="134"/>
      <c r="D41" s="134"/>
      <c r="E41" s="134"/>
      <c r="F41" s="134"/>
      <c r="G41" s="135"/>
      <c r="H41" s="72"/>
      <c r="I41" s="72"/>
      <c r="J41" s="72"/>
      <c r="K41" s="72"/>
      <c r="L41" s="72"/>
      <c r="M41" s="72"/>
      <c r="N41" s="72"/>
      <c r="O41" s="72"/>
      <c r="P41" s="72"/>
      <c r="Q41" s="72"/>
      <c r="R41" s="72"/>
      <c r="S41" s="72"/>
      <c r="T41" s="69"/>
    </row>
    <row r="42" spans="1:20" ht="15" customHeight="1" x14ac:dyDescent="0.3">
      <c r="A42" s="133"/>
      <c r="B42" s="134"/>
      <c r="C42" s="134"/>
      <c r="D42" s="134"/>
      <c r="E42" s="134"/>
      <c r="F42" s="134"/>
      <c r="G42" s="135"/>
      <c r="H42" s="72"/>
      <c r="I42" s="72"/>
      <c r="J42" s="72"/>
      <c r="K42" s="72"/>
      <c r="L42" s="72"/>
      <c r="M42" s="72"/>
      <c r="N42" s="72"/>
      <c r="O42" s="72"/>
      <c r="P42" s="72"/>
      <c r="Q42" s="72"/>
      <c r="R42" s="72"/>
      <c r="S42" s="72"/>
      <c r="T42" s="69"/>
    </row>
    <row r="43" spans="1:20" ht="12.75" customHeight="1" x14ac:dyDescent="0.3">
      <c r="A43" s="133"/>
      <c r="B43" s="134"/>
      <c r="C43" s="134"/>
      <c r="D43" s="134"/>
      <c r="E43" s="134"/>
      <c r="F43" s="134"/>
      <c r="G43" s="135"/>
      <c r="H43" s="72"/>
      <c r="I43" s="72"/>
      <c r="J43" s="72"/>
      <c r="K43" s="72"/>
      <c r="L43" s="72"/>
      <c r="M43" s="72"/>
      <c r="N43" s="72"/>
      <c r="O43" s="72"/>
      <c r="P43" s="72"/>
      <c r="Q43" s="72"/>
      <c r="R43" s="72"/>
      <c r="S43" s="72"/>
      <c r="T43" s="69"/>
    </row>
    <row r="44" spans="1:20" ht="12.75" customHeight="1" x14ac:dyDescent="0.3">
      <c r="A44" s="133"/>
      <c r="B44" s="134"/>
      <c r="C44" s="134"/>
      <c r="D44" s="134"/>
      <c r="E44" s="134"/>
      <c r="F44" s="134"/>
      <c r="G44" s="135"/>
      <c r="H44" s="72"/>
      <c r="I44" s="72"/>
      <c r="J44" s="72"/>
      <c r="K44" s="72"/>
      <c r="L44" s="72"/>
      <c r="M44" s="72"/>
      <c r="N44" s="72"/>
      <c r="O44" s="72"/>
      <c r="P44" s="72"/>
      <c r="Q44" s="72"/>
      <c r="R44" s="72"/>
      <c r="S44" s="72"/>
      <c r="T44" s="69"/>
    </row>
    <row r="45" spans="1:20" ht="12.75" customHeight="1" x14ac:dyDescent="0.3">
      <c r="A45" s="133"/>
      <c r="B45" s="134"/>
      <c r="C45" s="134"/>
      <c r="D45" s="134"/>
      <c r="E45" s="134"/>
      <c r="F45" s="134"/>
      <c r="G45" s="135"/>
      <c r="H45" s="72"/>
      <c r="I45" s="72"/>
      <c r="J45" s="72"/>
      <c r="K45" s="72"/>
      <c r="L45" s="72"/>
      <c r="M45" s="72"/>
      <c r="N45" s="72"/>
      <c r="O45" s="72"/>
      <c r="P45" s="72"/>
      <c r="Q45" s="72"/>
      <c r="R45" s="72"/>
      <c r="S45" s="72"/>
      <c r="T45" s="69"/>
    </row>
    <row r="46" spans="1:20" ht="12.75" customHeight="1" x14ac:dyDescent="0.3">
      <c r="A46" s="133"/>
      <c r="B46" s="134"/>
      <c r="C46" s="134"/>
      <c r="D46" s="134"/>
      <c r="E46" s="134"/>
      <c r="F46" s="134"/>
      <c r="G46" s="135"/>
      <c r="H46" s="72"/>
      <c r="I46" s="72"/>
      <c r="J46" s="72"/>
      <c r="K46" s="72"/>
      <c r="L46" s="72"/>
      <c r="M46" s="72"/>
      <c r="N46" s="72"/>
      <c r="O46" s="72"/>
      <c r="P46" s="72"/>
      <c r="Q46" s="72"/>
      <c r="R46" s="72"/>
      <c r="S46" s="72"/>
      <c r="T46" s="69"/>
    </row>
    <row r="47" spans="1:20" ht="12.75" customHeight="1" x14ac:dyDescent="0.3">
      <c r="A47" s="133"/>
      <c r="B47" s="134"/>
      <c r="C47" s="134"/>
      <c r="D47" s="134"/>
      <c r="E47" s="134"/>
      <c r="F47" s="134"/>
      <c r="G47" s="135"/>
      <c r="H47" s="72"/>
      <c r="I47" s="72"/>
      <c r="J47" s="72"/>
      <c r="K47" s="72"/>
      <c r="L47" s="72"/>
      <c r="M47" s="72"/>
      <c r="N47" s="72"/>
      <c r="O47" s="72"/>
      <c r="P47" s="72"/>
      <c r="Q47" s="72"/>
      <c r="R47" s="72"/>
      <c r="S47" s="72"/>
      <c r="T47" s="69"/>
    </row>
    <row r="48" spans="1:20" ht="12.75" customHeight="1" x14ac:dyDescent="0.3">
      <c r="A48" s="133"/>
      <c r="B48" s="134"/>
      <c r="C48" s="134"/>
      <c r="D48" s="134"/>
      <c r="E48" s="134"/>
      <c r="F48" s="134"/>
      <c r="G48" s="135"/>
      <c r="H48" s="72"/>
      <c r="I48" s="72"/>
      <c r="J48" s="72"/>
      <c r="K48" s="72"/>
      <c r="L48" s="72"/>
      <c r="M48" s="72"/>
      <c r="N48" s="72"/>
      <c r="O48" s="72"/>
      <c r="P48" s="72"/>
      <c r="Q48" s="72"/>
      <c r="R48" s="72"/>
      <c r="S48" s="72"/>
      <c r="T48" s="69"/>
    </row>
    <row r="49" spans="1:20" ht="12.75" customHeight="1" x14ac:dyDescent="0.3">
      <c r="A49" s="133"/>
      <c r="B49" s="134"/>
      <c r="C49" s="134"/>
      <c r="D49" s="134"/>
      <c r="E49" s="134"/>
      <c r="F49" s="134"/>
      <c r="G49" s="135"/>
      <c r="H49" s="72"/>
      <c r="I49" s="72"/>
      <c r="J49" s="72"/>
      <c r="K49" s="72"/>
      <c r="L49" s="72"/>
      <c r="M49" s="72"/>
      <c r="N49" s="72"/>
      <c r="O49" s="72"/>
      <c r="P49" s="72"/>
      <c r="Q49" s="72"/>
      <c r="R49" s="72"/>
      <c r="S49" s="72"/>
      <c r="T49" s="69"/>
    </row>
    <row r="50" spans="1:20" ht="12.75" customHeight="1" x14ac:dyDescent="0.3">
      <c r="A50" s="133"/>
      <c r="B50" s="134"/>
      <c r="C50" s="134"/>
      <c r="D50" s="134"/>
      <c r="E50" s="134"/>
      <c r="F50" s="134"/>
      <c r="G50" s="135"/>
      <c r="H50" s="72"/>
      <c r="I50" s="72"/>
      <c r="J50" s="72"/>
      <c r="K50" s="72"/>
      <c r="L50" s="72"/>
      <c r="M50" s="72"/>
      <c r="N50" s="72"/>
      <c r="O50" s="72"/>
      <c r="P50" s="72"/>
      <c r="Q50" s="72"/>
      <c r="R50" s="72"/>
      <c r="S50" s="72"/>
      <c r="T50" s="69"/>
    </row>
    <row r="51" spans="1:20" ht="12.75" customHeight="1" x14ac:dyDescent="0.3">
      <c r="A51" s="133"/>
      <c r="B51" s="134"/>
      <c r="C51" s="134"/>
      <c r="D51" s="134"/>
      <c r="E51" s="134"/>
      <c r="F51" s="134"/>
      <c r="G51" s="135"/>
      <c r="H51" s="72"/>
      <c r="I51" s="72"/>
      <c r="J51" s="72"/>
      <c r="K51" s="72"/>
      <c r="L51" s="72"/>
      <c r="M51" s="72"/>
      <c r="N51" s="72"/>
      <c r="O51" s="72"/>
      <c r="P51" s="72"/>
      <c r="Q51" s="72"/>
      <c r="R51" s="72"/>
      <c r="S51" s="72"/>
      <c r="T51" s="69"/>
    </row>
    <row r="52" spans="1:20" ht="12.75" customHeight="1" thickBot="1" x14ac:dyDescent="0.35">
      <c r="A52" s="136"/>
      <c r="B52" s="137"/>
      <c r="C52" s="137"/>
      <c r="D52" s="137"/>
      <c r="E52" s="137"/>
      <c r="F52" s="137"/>
      <c r="G52" s="138"/>
      <c r="H52" s="69"/>
      <c r="I52" s="69"/>
      <c r="J52" s="69"/>
      <c r="K52" s="69"/>
      <c r="L52" s="69"/>
      <c r="M52" s="69"/>
      <c r="N52" s="69"/>
      <c r="O52" s="69"/>
      <c r="P52" s="69"/>
      <c r="Q52" s="69"/>
      <c r="R52" s="69"/>
      <c r="S52" s="69"/>
      <c r="T52" s="69"/>
    </row>
    <row r="53" spans="1:20" ht="12.75" customHeight="1" x14ac:dyDescent="0.3">
      <c r="H53" s="69"/>
      <c r="I53" s="69"/>
      <c r="J53" s="69"/>
      <c r="K53" s="69"/>
      <c r="L53" s="69"/>
      <c r="M53" s="69"/>
      <c r="N53" s="69"/>
      <c r="O53" s="69"/>
      <c r="P53" s="69"/>
      <c r="Q53" s="69"/>
      <c r="R53" s="69"/>
      <c r="S53" s="69"/>
      <c r="T53" s="69"/>
    </row>
    <row r="54" spans="1:20" ht="12.75" customHeight="1" x14ac:dyDescent="0.3">
      <c r="H54" s="69"/>
      <c r="I54" s="69"/>
      <c r="J54" s="69"/>
      <c r="K54" s="69"/>
      <c r="L54" s="69"/>
      <c r="M54" s="69"/>
      <c r="N54" s="69"/>
      <c r="O54" s="69"/>
      <c r="P54" s="69"/>
      <c r="Q54" s="69"/>
      <c r="R54" s="69"/>
      <c r="S54" s="69"/>
      <c r="T54" s="69"/>
    </row>
    <row r="55" spans="1:20" ht="12.75" customHeight="1" x14ac:dyDescent="0.3">
      <c r="H55" s="69"/>
      <c r="I55" s="69"/>
      <c r="J55" s="69"/>
      <c r="K55" s="69"/>
      <c r="L55" s="69"/>
      <c r="M55" s="69"/>
      <c r="N55" s="69"/>
      <c r="O55" s="69"/>
      <c r="P55" s="69"/>
      <c r="Q55" s="69"/>
      <c r="R55" s="69"/>
      <c r="S55" s="69"/>
      <c r="T55" s="69"/>
    </row>
    <row r="62" spans="1:20" ht="12.75" customHeight="1" x14ac:dyDescent="0.3">
      <c r="A62" s="71"/>
    </row>
  </sheetData>
  <protectedRanges>
    <protectedRange sqref="D11:D23 A40 B11:C36 B10:C10 D10" name="Sheet1"/>
  </protectedRanges>
  <mergeCells count="14">
    <mergeCell ref="A24:C24"/>
    <mergeCell ref="F9:G9"/>
    <mergeCell ref="A9:D9"/>
    <mergeCell ref="B10:D10"/>
    <mergeCell ref="B12:D12"/>
    <mergeCell ref="B13:D13"/>
    <mergeCell ref="B19:D19"/>
    <mergeCell ref="B21:D21"/>
    <mergeCell ref="B11:D11"/>
    <mergeCell ref="B14:D14"/>
    <mergeCell ref="B15:D15"/>
    <mergeCell ref="B16:D16"/>
    <mergeCell ref="B17:D17"/>
    <mergeCell ref="B18:D18"/>
  </mergeCells>
  <pageMargins left="0.70866141732283472" right="0.70866141732283472" top="0.74803149606299213" bottom="0.74803149606299213" header="0.31496062992125984" footer="0.31496062992125984"/>
  <pageSetup paperSize="9" scale="41" orientation="landscape" r:id="rId1"/>
  <headerFooter>
    <oddHeader>&amp;C&amp;A</oddHeader>
    <oddFooter>&amp;C&amp;"-,Italic"&amp;8Proforma cost template v3.1
25 May 2018</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'Data Validation'!$A$2:$A$35</xm:f>
          </x14:formula1>
          <xm:sqref>B16</xm:sqref>
        </x14:dataValidation>
        <x14:dataValidation type="list" allowBlank="1" showInputMessage="1" showErrorMessage="1" xr:uid="{00000000-0002-0000-0000-000001000000}">
          <x14:formula1>
            <xm:f>'Data Validation'!$W$2:$W$3</xm:f>
          </x14:formula1>
          <xm:sqref>C26:C36</xm:sqref>
        </x14:dataValidation>
        <x14:dataValidation type="list" allowBlank="1" showInputMessage="1" showErrorMessage="1" xr:uid="{00000000-0002-0000-0000-000002000000}">
          <x14:formula1>
            <xm:f>'Data Validation'!$B$2:$B$13</xm:f>
          </x14:formula1>
          <xm:sqref>B17:D17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3A013-B8CC-400B-BCA0-9DFC3A40AAF7}">
  <sheetPr>
    <tabColor theme="6" tint="0.39997558519241921"/>
  </sheetPr>
  <dimension ref="A9:AI74"/>
  <sheetViews>
    <sheetView zoomScale="70" zoomScaleNormal="70" workbookViewId="0">
      <selection activeCell="A2" sqref="A2"/>
    </sheetView>
  </sheetViews>
  <sheetFormatPr defaultColWidth="9.1796875" defaultRowHeight="12.75" customHeight="1" x14ac:dyDescent="0.3"/>
  <cols>
    <col min="1" max="1" width="73.7265625" style="1" customWidth="1"/>
    <col min="2" max="18" width="12.81640625" style="5" customWidth="1"/>
    <col min="19" max="19" width="9.1796875" style="1"/>
    <col min="20" max="20" width="7.54296875" style="5" customWidth="1"/>
    <col min="21" max="21" width="12.81640625" style="5" customWidth="1"/>
    <col min="22" max="16384" width="9.1796875" style="1"/>
  </cols>
  <sheetData>
    <row r="9" spans="1:23" ht="12.75" customHeight="1" thickBot="1" x14ac:dyDescent="0.35"/>
    <row r="10" spans="1:23" ht="12.75" customHeight="1" thickBot="1" x14ac:dyDescent="0.4">
      <c r="B10" s="343" t="s">
        <v>365</v>
      </c>
      <c r="C10" s="344"/>
      <c r="D10" s="344"/>
      <c r="E10" s="344"/>
      <c r="F10" s="344"/>
      <c r="G10" s="344"/>
      <c r="H10" s="344"/>
      <c r="I10" s="344"/>
      <c r="J10" s="344"/>
      <c r="K10" s="344"/>
      <c r="L10" s="344"/>
      <c r="M10" s="345"/>
      <c r="O10" s="153" t="s">
        <v>364</v>
      </c>
      <c r="P10" s="153" t="s">
        <v>364</v>
      </c>
      <c r="Q10" s="153" t="s">
        <v>364</v>
      </c>
      <c r="R10" s="153" t="s">
        <v>364</v>
      </c>
    </row>
    <row r="11" spans="1:23" ht="12.75" customHeight="1" thickBot="1" x14ac:dyDescent="0.4">
      <c r="B11" s="346" t="s">
        <v>398</v>
      </c>
      <c r="C11" s="347"/>
      <c r="D11" s="348"/>
      <c r="E11" s="346" t="s">
        <v>399</v>
      </c>
      <c r="F11" s="347"/>
      <c r="G11" s="348"/>
      <c r="H11" s="346" t="s">
        <v>400</v>
      </c>
      <c r="I11" s="347"/>
      <c r="J11" s="348"/>
      <c r="K11" s="346" t="s">
        <v>401</v>
      </c>
      <c r="L11" s="347"/>
      <c r="M11" s="348"/>
      <c r="O11" s="222"/>
      <c r="P11" s="222"/>
      <c r="Q11" s="222"/>
      <c r="R11" s="222"/>
    </row>
    <row r="12" spans="1:23" s="2" customFormat="1" ht="40" thickBot="1" x14ac:dyDescent="0.4">
      <c r="A12" s="146" t="s">
        <v>389</v>
      </c>
      <c r="B12" s="257" t="s">
        <v>355</v>
      </c>
      <c r="C12" s="257" t="s">
        <v>356</v>
      </c>
      <c r="D12" s="257" t="s">
        <v>357</v>
      </c>
      <c r="E12" s="257" t="s">
        <v>358</v>
      </c>
      <c r="F12" s="257" t="s">
        <v>359</v>
      </c>
      <c r="G12" s="257" t="s">
        <v>360</v>
      </c>
      <c r="H12" s="257" t="s">
        <v>361</v>
      </c>
      <c r="I12" s="257" t="s">
        <v>362</v>
      </c>
      <c r="J12" s="257" t="s">
        <v>363</v>
      </c>
      <c r="K12" s="257" t="s">
        <v>352</v>
      </c>
      <c r="L12" s="257" t="s">
        <v>353</v>
      </c>
      <c r="M12" s="257" t="s">
        <v>354</v>
      </c>
      <c r="N12" s="258" t="s">
        <v>255</v>
      </c>
      <c r="O12" s="205">
        <v>2</v>
      </c>
      <c r="P12" s="205">
        <v>3</v>
      </c>
      <c r="Q12" s="205">
        <v>4</v>
      </c>
      <c r="R12" s="205">
        <v>5</v>
      </c>
      <c r="T12" s="152" t="s">
        <v>178</v>
      </c>
      <c r="U12" s="152" t="s">
        <v>254</v>
      </c>
      <c r="W12" s="153" t="s">
        <v>40</v>
      </c>
    </row>
    <row r="13" spans="1:23" s="6" customFormat="1" ht="13" x14ac:dyDescent="0.3">
      <c r="A13" s="46"/>
      <c r="B13" s="56"/>
      <c r="C13" s="56"/>
      <c r="D13" s="56"/>
      <c r="E13" s="56"/>
      <c r="F13" s="56"/>
      <c r="G13" s="56"/>
      <c r="H13" s="56"/>
      <c r="I13" s="56"/>
      <c r="J13" s="56"/>
      <c r="K13" s="56"/>
      <c r="L13" s="56"/>
      <c r="M13" s="57"/>
      <c r="N13" s="57"/>
      <c r="O13" s="209"/>
      <c r="P13" s="209"/>
      <c r="Q13" s="209"/>
      <c r="R13" s="209"/>
      <c r="T13" s="61"/>
      <c r="U13" s="59"/>
      <c r="W13" s="67"/>
    </row>
    <row r="14" spans="1:23" s="6" customFormat="1" ht="13" x14ac:dyDescent="0.3">
      <c r="A14" s="46" t="s">
        <v>402</v>
      </c>
      <c r="B14" s="56"/>
      <c r="C14" s="56"/>
      <c r="D14" s="56"/>
      <c r="E14" s="56"/>
      <c r="F14" s="56"/>
      <c r="G14" s="56"/>
      <c r="H14" s="56"/>
      <c r="I14" s="56"/>
      <c r="J14" s="56"/>
      <c r="K14" s="56"/>
      <c r="L14" s="56"/>
      <c r="M14" s="57"/>
      <c r="N14" s="57"/>
      <c r="O14" s="58"/>
      <c r="P14" s="58"/>
      <c r="Q14" s="58"/>
      <c r="R14" s="58"/>
      <c r="T14" s="147"/>
      <c r="U14" s="59"/>
      <c r="W14" s="148"/>
    </row>
    <row r="15" spans="1:23" s="6" customFormat="1" ht="13" x14ac:dyDescent="0.3">
      <c r="A15" s="47" t="s">
        <v>332</v>
      </c>
      <c r="B15" s="216">
        <f>SUMIF('2.1 Budget Detail YR1'!$B:$B,'1.2 BUDGET'!$A$15,'2.1 Budget Detail YR1'!P:P)</f>
        <v>0</v>
      </c>
      <c r="C15" s="216">
        <f>SUMIF('2.1 Budget Detail YR1'!$B:$B,'1.2 BUDGET'!$A$15,'2.1 Budget Detail YR1'!Q:Q)</f>
        <v>0</v>
      </c>
      <c r="D15" s="216">
        <f>SUMIF('2.1 Budget Detail YR1'!$B:$B,'1.2 BUDGET'!$A$15,'2.1 Budget Detail YR1'!R:R)</f>
        <v>0</v>
      </c>
      <c r="E15" s="216">
        <f>SUMIF('2.1 Budget Detail YR1'!$B:$B,'1.2 BUDGET'!$A$15,'2.1 Budget Detail YR1'!S:S)</f>
        <v>0</v>
      </c>
      <c r="F15" s="216">
        <f>SUMIF('2.1 Budget Detail YR1'!$B:$B,'1.2 BUDGET'!$A$15,'2.1 Budget Detail YR1'!T:T)</f>
        <v>0</v>
      </c>
      <c r="G15" s="216">
        <f>SUMIF('2.1 Budget Detail YR1'!$B:$B,'1.2 BUDGET'!$A$15,'2.1 Budget Detail YR1'!U:U)</f>
        <v>0</v>
      </c>
      <c r="H15" s="216">
        <f>SUMIF('2.1 Budget Detail YR1'!$B:$B,'1.2 BUDGET'!$A$15,'2.1 Budget Detail YR1'!V:V)</f>
        <v>0</v>
      </c>
      <c r="I15" s="216">
        <f>SUMIF('2.1 Budget Detail YR1'!$B:$B,'1.2 BUDGET'!$A$15,'2.1 Budget Detail YR1'!W:W)</f>
        <v>0</v>
      </c>
      <c r="J15" s="216">
        <f>SUMIF('2.1 Budget Detail YR1'!$B:$B,'1.2 BUDGET'!$A$15,'2.1 Budget Detail YR1'!X:X)</f>
        <v>0</v>
      </c>
      <c r="K15" s="216">
        <f>SUMIF('2.1 Budget Detail YR1'!$B:$B,'1.2 BUDGET'!$A$15,'2.1 Budget Detail YR1'!Y:Y)</f>
        <v>0</v>
      </c>
      <c r="L15" s="216">
        <f>SUMIF('2.1 Budget Detail YR1'!$B:$B,'1.2 BUDGET'!$A$15,'2.1 Budget Detail YR1'!Z:Z)</f>
        <v>0</v>
      </c>
      <c r="M15" s="216">
        <f>SUMIF('2.1 Budget Detail YR1'!$B:$B,'1.2 BUDGET'!$A$15,'2.1 Budget Detail YR1'!AA:AA)</f>
        <v>0</v>
      </c>
      <c r="N15" s="36">
        <f>SUM(B15:M15)</f>
        <v>0</v>
      </c>
      <c r="O15" s="219">
        <f>SUMIF('2.2 Budget Detail YR2&gt;'!$B:$B,'1.2 BUDGET'!$A$15,'2.2 Budget Detail YR2&gt;'!P:P)</f>
        <v>0</v>
      </c>
      <c r="P15" s="219">
        <f>SUMIF('2.2 Budget Detail YR2&gt;'!$B:$B,'1.2 BUDGET'!$A$15,'2.2 Budget Detail YR2&gt;'!Q:Q)</f>
        <v>0</v>
      </c>
      <c r="Q15" s="219">
        <f>SUMIF('2.2 Budget Detail YR2&gt;'!$B:$B,'1.2 BUDGET'!$A$15,'2.2 Budget Detail YR2&gt;'!R:R)</f>
        <v>0</v>
      </c>
      <c r="R15" s="219">
        <f>SUMIF('2.2 Budget Detail YR2&gt;'!$B:$B,'1.2 BUDGET'!$A$15,'2.2 Budget Detail YR2&gt;'!S:S)</f>
        <v>0</v>
      </c>
      <c r="T15" s="220" t="e">
        <f>U15/$U$45</f>
        <v>#DIV/0!</v>
      </c>
      <c r="U15" s="59">
        <f>SUM(N15:R15)</f>
        <v>0</v>
      </c>
      <c r="W15" s="148"/>
    </row>
    <row r="16" spans="1:23" s="2" customFormat="1" ht="12.75" customHeight="1" x14ac:dyDescent="0.3">
      <c r="A16" s="195" t="s">
        <v>335</v>
      </c>
      <c r="B16" s="54">
        <f t="shared" ref="B16:R16" si="0">SUM(B15:B15)</f>
        <v>0</v>
      </c>
      <c r="C16" s="12">
        <f t="shared" si="0"/>
        <v>0</v>
      </c>
      <c r="D16" s="12">
        <f t="shared" si="0"/>
        <v>0</v>
      </c>
      <c r="E16" s="12">
        <f t="shared" si="0"/>
        <v>0</v>
      </c>
      <c r="F16" s="12">
        <f t="shared" si="0"/>
        <v>0</v>
      </c>
      <c r="G16" s="12">
        <f t="shared" si="0"/>
        <v>0</v>
      </c>
      <c r="H16" s="12">
        <f t="shared" si="0"/>
        <v>0</v>
      </c>
      <c r="I16" s="12">
        <f t="shared" si="0"/>
        <v>0</v>
      </c>
      <c r="J16" s="12">
        <f t="shared" si="0"/>
        <v>0</v>
      </c>
      <c r="K16" s="12">
        <f t="shared" si="0"/>
        <v>0</v>
      </c>
      <c r="L16" s="12">
        <f t="shared" si="0"/>
        <v>0</v>
      </c>
      <c r="M16" s="12">
        <f t="shared" si="0"/>
        <v>0</v>
      </c>
      <c r="N16" s="53">
        <f t="shared" si="0"/>
        <v>0</v>
      </c>
      <c r="O16" s="36">
        <f t="shared" si="0"/>
        <v>0</v>
      </c>
      <c r="P16" s="36">
        <f t="shared" si="0"/>
        <v>0</v>
      </c>
      <c r="Q16" s="36">
        <f t="shared" si="0"/>
        <v>0</v>
      </c>
      <c r="R16" s="36">
        <f t="shared" si="0"/>
        <v>0</v>
      </c>
      <c r="T16" s="220" t="e">
        <f>U16/$U$45</f>
        <v>#DIV/0!</v>
      </c>
      <c r="U16" s="14">
        <f>SUM(N16:R16)</f>
        <v>0</v>
      </c>
      <c r="W16" s="51" t="b">
        <f>IF(U16=(N16+SUM(O16:R16)),TRUE,FALSE)</f>
        <v>1</v>
      </c>
    </row>
    <row r="17" spans="1:35" s="2" customFormat="1" ht="12.75" customHeight="1" x14ac:dyDescent="0.3">
      <c r="A17" s="149"/>
      <c r="B17" s="12"/>
      <c r="C17" s="12"/>
      <c r="D17" s="12"/>
      <c r="E17" s="12"/>
      <c r="F17" s="12"/>
      <c r="G17" s="12"/>
      <c r="H17" s="12"/>
      <c r="I17" s="12"/>
      <c r="J17" s="12"/>
      <c r="K17" s="12"/>
      <c r="L17" s="12"/>
      <c r="M17" s="12"/>
      <c r="N17" s="206" t="e">
        <f>N16/N45</f>
        <v>#DIV/0!</v>
      </c>
      <c r="O17" s="207" t="e">
        <f t="shared" ref="O17:R17" si="1">O16/O45</f>
        <v>#DIV/0!</v>
      </c>
      <c r="P17" s="207" t="e">
        <f t="shared" si="1"/>
        <v>#DIV/0!</v>
      </c>
      <c r="Q17" s="207" t="e">
        <f t="shared" si="1"/>
        <v>#DIV/0!</v>
      </c>
      <c r="R17" s="207" t="e">
        <f t="shared" si="1"/>
        <v>#DIV/0!</v>
      </c>
      <c r="T17" s="62"/>
      <c r="U17" s="14"/>
      <c r="W17" s="51"/>
    </row>
    <row r="18" spans="1:35" s="2" customFormat="1" ht="12.75" customHeight="1" x14ac:dyDescent="0.3">
      <c r="A18" s="48" t="s">
        <v>417</v>
      </c>
      <c r="B18" s="12"/>
      <c r="C18" s="12"/>
      <c r="D18" s="194"/>
      <c r="E18" s="12"/>
      <c r="F18" s="12"/>
      <c r="G18" s="12"/>
      <c r="H18" s="12"/>
      <c r="I18" s="12"/>
      <c r="J18" s="12"/>
      <c r="K18" s="12"/>
      <c r="L18" s="12"/>
      <c r="M18" s="12"/>
      <c r="N18" s="53"/>
      <c r="O18" s="53"/>
      <c r="P18" s="53"/>
      <c r="Q18" s="53"/>
      <c r="R18" s="53"/>
      <c r="T18" s="62"/>
      <c r="U18" s="14"/>
      <c r="W18" s="51"/>
    </row>
    <row r="19" spans="1:35" ht="12.75" customHeight="1" x14ac:dyDescent="0.3">
      <c r="A19" s="19" t="s">
        <v>331</v>
      </c>
      <c r="B19" s="217">
        <f>SUMIF('2.1 Budget Detail YR1'!$B:$B,'1.2 BUDGET'!$A$19,'2.1 Budget Detail YR1'!P:P)</f>
        <v>0</v>
      </c>
      <c r="C19" s="216">
        <f>SUMIF('2.1 Budget Detail YR1'!$B:$B,'1.2 BUDGET'!$A$19,'2.1 Budget Detail YR1'!Q:Q)</f>
        <v>0</v>
      </c>
      <c r="D19" s="216">
        <f>SUMIF('2.1 Budget Detail YR1'!$B:$B,'1.2 BUDGET'!$A$19,'2.1 Budget Detail YR1'!R:R)</f>
        <v>0</v>
      </c>
      <c r="E19" s="216">
        <f>SUMIF('2.1 Budget Detail YR1'!$B:$B,'1.2 BUDGET'!$A$19,'2.1 Budget Detail YR1'!S:S)</f>
        <v>0</v>
      </c>
      <c r="F19" s="216">
        <f>SUMIF('2.1 Budget Detail YR1'!$B:$B,'1.2 BUDGET'!$A$19,'2.1 Budget Detail YR1'!T:T)</f>
        <v>0</v>
      </c>
      <c r="G19" s="216">
        <f>SUMIF('2.1 Budget Detail YR1'!$B:$B,'1.2 BUDGET'!$A$19,'2.1 Budget Detail YR1'!U:U)</f>
        <v>0</v>
      </c>
      <c r="H19" s="216">
        <f>SUMIF('2.1 Budget Detail YR1'!$B:$B,'1.2 BUDGET'!$A$19,'2.1 Budget Detail YR1'!V:V)</f>
        <v>0</v>
      </c>
      <c r="I19" s="216">
        <f>SUMIF('2.1 Budget Detail YR1'!$B:$B,'1.2 BUDGET'!$A$19,'2.1 Budget Detail YR1'!W:W)</f>
        <v>0</v>
      </c>
      <c r="J19" s="216">
        <f>SUMIF('2.1 Budget Detail YR1'!$B:$B,'1.2 BUDGET'!$A$19,'2.1 Budget Detail YR1'!X:X)</f>
        <v>0</v>
      </c>
      <c r="K19" s="216">
        <f>SUMIF('2.1 Budget Detail YR1'!$B:$B,'1.2 BUDGET'!$A$19,'2.1 Budget Detail YR1'!Y:Y)</f>
        <v>0</v>
      </c>
      <c r="L19" s="216">
        <f>SUMIF('2.1 Budget Detail YR1'!$B:$B,'1.2 BUDGET'!$A$19,'2.1 Budget Detail YR1'!Z:Z)</f>
        <v>0</v>
      </c>
      <c r="M19" s="218">
        <f>SUMIF('2.1 Budget Detail YR1'!$B:$B,'1.2 BUDGET'!$A$19,'2.1 Budget Detail YR1'!AA:AA)</f>
        <v>0</v>
      </c>
      <c r="N19" s="36">
        <f>SUM(B19:M19)</f>
        <v>0</v>
      </c>
      <c r="O19" s="219">
        <f>SUMIF('2.2 Budget Detail YR2&gt;'!$B:$B,'1.2 BUDGET'!$A$19,'2.2 Budget Detail YR2&gt;'!P:P)</f>
        <v>0</v>
      </c>
      <c r="P19" s="219">
        <f>SUMIF('2.2 Budget Detail YR2&gt;'!$B:$B,'1.2 BUDGET'!$A$19,'2.2 Budget Detail YR2&gt;'!Q:Q)</f>
        <v>0</v>
      </c>
      <c r="Q19" s="219">
        <f>SUMIF('2.2 Budget Detail YR2&gt;'!$B:$B,'1.2 BUDGET'!$A$19,'2.2 Budget Detail YR2&gt;'!R:R)</f>
        <v>0</v>
      </c>
      <c r="R19" s="219">
        <f>SUMIF('2.2 Budget Detail YR2&gt;'!$B:$B,'1.2 BUDGET'!$A$19,'2.2 Budget Detail YR2&gt;'!S:S)</f>
        <v>0</v>
      </c>
      <c r="T19" s="60" t="e">
        <f>U19/$U$45</f>
        <v>#DIV/0!</v>
      </c>
      <c r="U19" s="21">
        <f>SUM(N19:R19)</f>
        <v>0</v>
      </c>
      <c r="W19" s="51" t="b">
        <f>IF(U19=(N19+SUM(O19:R19)),TRUE,FALSE)</f>
        <v>1</v>
      </c>
    </row>
    <row r="20" spans="1:35" ht="12.75" customHeight="1" x14ac:dyDescent="0.3">
      <c r="A20" s="149" t="s">
        <v>336</v>
      </c>
      <c r="B20" s="54">
        <f t="shared" ref="B20:N20" si="2">SUM(B19:B19)</f>
        <v>0</v>
      </c>
      <c r="C20" s="12">
        <f t="shared" si="2"/>
        <v>0</v>
      </c>
      <c r="D20" s="12">
        <f t="shared" si="2"/>
        <v>0</v>
      </c>
      <c r="E20" s="12">
        <f t="shared" si="2"/>
        <v>0</v>
      </c>
      <c r="F20" s="12">
        <f t="shared" si="2"/>
        <v>0</v>
      </c>
      <c r="G20" s="12">
        <f t="shared" si="2"/>
        <v>0</v>
      </c>
      <c r="H20" s="12">
        <f t="shared" si="2"/>
        <v>0</v>
      </c>
      <c r="I20" s="12">
        <f t="shared" si="2"/>
        <v>0</v>
      </c>
      <c r="J20" s="12">
        <f t="shared" si="2"/>
        <v>0</v>
      </c>
      <c r="K20" s="12">
        <f t="shared" si="2"/>
        <v>0</v>
      </c>
      <c r="L20" s="12">
        <f t="shared" si="2"/>
        <v>0</v>
      </c>
      <c r="M20" s="12">
        <f t="shared" si="2"/>
        <v>0</v>
      </c>
      <c r="N20" s="53">
        <f t="shared" si="2"/>
        <v>0</v>
      </c>
      <c r="O20" s="36">
        <f>SUM(O19)</f>
        <v>0</v>
      </c>
      <c r="P20" s="36">
        <f t="shared" ref="P20:R20" si="3">SUM(P19)</f>
        <v>0</v>
      </c>
      <c r="Q20" s="36">
        <f t="shared" si="3"/>
        <v>0</v>
      </c>
      <c r="R20" s="36">
        <f t="shared" si="3"/>
        <v>0</v>
      </c>
      <c r="S20" s="6"/>
      <c r="T20" s="62" t="e">
        <f>U20/$U$45</f>
        <v>#DIV/0!</v>
      </c>
      <c r="U20" s="14">
        <f>SUM(N20:R20)</f>
        <v>0</v>
      </c>
      <c r="V20" s="6"/>
      <c r="W20" s="51" t="b">
        <f>IF(U20=(N20+SUM(O20:R20)),TRUE,FALSE)</f>
        <v>1</v>
      </c>
      <c r="X20" s="6"/>
      <c r="Y20" s="6"/>
      <c r="Z20" s="6"/>
      <c r="AA20" s="6"/>
      <c r="AB20" s="6"/>
      <c r="AC20" s="6"/>
      <c r="AD20" s="6"/>
      <c r="AE20" s="6"/>
      <c r="AF20" s="6"/>
      <c r="AG20" s="6"/>
      <c r="AH20" s="6"/>
      <c r="AI20" s="6"/>
    </row>
    <row r="21" spans="1:35" s="6" customFormat="1" ht="12.75" customHeight="1" x14ac:dyDescent="0.3">
      <c r="B21" s="54"/>
      <c r="C21" s="12"/>
      <c r="D21" s="12"/>
      <c r="E21" s="12"/>
      <c r="F21" s="12"/>
      <c r="G21" s="12"/>
      <c r="H21" s="12"/>
      <c r="I21" s="12"/>
      <c r="J21" s="12"/>
      <c r="K21" s="12"/>
      <c r="L21" s="12"/>
      <c r="M21" s="12"/>
      <c r="N21" s="207" t="e">
        <f>N20/N45</f>
        <v>#DIV/0!</v>
      </c>
      <c r="O21" s="207" t="e">
        <f>O20/O45</f>
        <v>#DIV/0!</v>
      </c>
      <c r="P21" s="207" t="e">
        <f t="shared" ref="P21:R21" si="4">P20/P45</f>
        <v>#DIV/0!</v>
      </c>
      <c r="Q21" s="207" t="e">
        <f t="shared" si="4"/>
        <v>#DIV/0!</v>
      </c>
      <c r="R21" s="207" t="e">
        <f t="shared" si="4"/>
        <v>#DIV/0!</v>
      </c>
      <c r="T21" s="62"/>
      <c r="U21" s="14"/>
      <c r="W21" s="51"/>
    </row>
    <row r="22" spans="1:35" s="6" customFormat="1" ht="12.75" customHeight="1" x14ac:dyDescent="0.3">
      <c r="A22" s="49" t="s">
        <v>416</v>
      </c>
      <c r="B22" s="13"/>
      <c r="C22" s="13"/>
      <c r="D22" s="13"/>
      <c r="E22" s="13"/>
      <c r="F22" s="13"/>
      <c r="G22" s="13"/>
      <c r="H22" s="13"/>
      <c r="I22" s="13"/>
      <c r="J22" s="13"/>
      <c r="K22" s="13"/>
      <c r="L22" s="13"/>
      <c r="M22" s="13"/>
      <c r="N22" s="36"/>
      <c r="O22" s="36"/>
      <c r="P22" s="36"/>
      <c r="Q22" s="36"/>
      <c r="R22" s="36"/>
      <c r="S22" s="1"/>
      <c r="T22" s="60"/>
      <c r="U22" s="21"/>
      <c r="V22" s="1"/>
      <c r="W22" s="51" t="b">
        <f t="shared" ref="W22:W27" si="5">IF(U22=(N22+SUM(O22:R22)),TRUE,FALSE)</f>
        <v>1</v>
      </c>
      <c r="X22" s="1"/>
      <c r="Y22" s="1"/>
      <c r="Z22" s="1"/>
      <c r="AA22" s="1"/>
      <c r="AB22" s="1"/>
      <c r="AC22" s="1"/>
      <c r="AD22" s="1"/>
      <c r="AE22" s="1"/>
      <c r="AF22" s="1"/>
      <c r="AG22" s="1"/>
      <c r="AH22" s="1"/>
      <c r="AI22" s="1"/>
    </row>
    <row r="23" spans="1:35" ht="12.75" customHeight="1" x14ac:dyDescent="0.3">
      <c r="A23" s="47" t="s">
        <v>374</v>
      </c>
      <c r="B23" s="216">
        <f>SUMIF('2.1 Budget Detail YR1'!$H:$H,'1.2 BUDGET'!A23,'2.1 Budget Detail YR1'!P:P)</f>
        <v>0</v>
      </c>
      <c r="C23" s="216">
        <f>SUMIF('2.1 Budget Detail YR1'!$H:$H,'1.2 BUDGET'!$A$23,'2.1 Budget Detail YR1'!Q:Q)</f>
        <v>0</v>
      </c>
      <c r="D23" s="216">
        <f>SUMIF('2.1 Budget Detail YR1'!$H:$H,'1.2 BUDGET'!$A$23,'2.1 Budget Detail YR1'!R:R)</f>
        <v>0</v>
      </c>
      <c r="E23" s="216">
        <f>SUMIF('2.1 Budget Detail YR1'!$H:$H,'1.2 BUDGET'!$A$23,'2.1 Budget Detail YR1'!S:S)</f>
        <v>0</v>
      </c>
      <c r="F23" s="216">
        <f>SUMIF('2.1 Budget Detail YR1'!$H:$H,'1.2 BUDGET'!$A$23,'2.1 Budget Detail YR1'!T:T)</f>
        <v>0</v>
      </c>
      <c r="G23" s="216">
        <f>SUMIF('2.1 Budget Detail YR1'!$H:$H,'1.2 BUDGET'!$A$23,'2.1 Budget Detail YR1'!U:U)</f>
        <v>0</v>
      </c>
      <c r="H23" s="216">
        <f>SUMIF('2.1 Budget Detail YR1'!$H:$H,'1.2 BUDGET'!$A$23,'2.1 Budget Detail YR1'!V:V)</f>
        <v>0</v>
      </c>
      <c r="I23" s="216">
        <f>SUMIF('2.1 Budget Detail YR1'!$H:$H,'1.2 BUDGET'!$A$23,'2.1 Budget Detail YR1'!W:W)</f>
        <v>0</v>
      </c>
      <c r="J23" s="216">
        <f>SUMIF('2.1 Budget Detail YR1'!$H:$H,'1.2 BUDGET'!$A$23,'2.1 Budget Detail YR1'!X:X)</f>
        <v>0</v>
      </c>
      <c r="K23" s="216">
        <f>SUMIF('2.1 Budget Detail YR1'!$H:$H,'1.2 BUDGET'!$A$23,'2.1 Budget Detail YR1'!Y:Y)</f>
        <v>0</v>
      </c>
      <c r="L23" s="216">
        <f>SUMIF('2.1 Budget Detail YR1'!$H:$H,'1.2 BUDGET'!$A$23,'2.1 Budget Detail YR1'!Z:Z)</f>
        <v>0</v>
      </c>
      <c r="M23" s="216">
        <f>SUMIF('2.1 Budget Detail YR1'!$H:$H,'1.2 BUDGET'!$A$23,'2.1 Budget Detail YR1'!AA:AA)</f>
        <v>0</v>
      </c>
      <c r="N23" s="36">
        <f>SUM(B23:M23)</f>
        <v>0</v>
      </c>
      <c r="O23" s="219">
        <f>SUMIF('2.2 Budget Detail YR2&gt;'!$H:$H,'1.2 BUDGET'!A23,'2.2 Budget Detail YR2&gt;'!P:P)</f>
        <v>0</v>
      </c>
      <c r="P23" s="219">
        <f>SUMIF('2.2 Budget Detail YR2&gt;'!$H:$H,'1.2 BUDGET'!$A$23,'2.2 Budget Detail YR2&gt;'!Q:Q)</f>
        <v>0</v>
      </c>
      <c r="Q23" s="219">
        <f>SUMIF('2.2 Budget Detail YR2&gt;'!$H:$H,'1.2 BUDGET'!$A$23,'2.2 Budget Detail YR2&gt;'!R:R)</f>
        <v>0</v>
      </c>
      <c r="R23" s="219">
        <f>SUMIF('2.2 Budget Detail YR2&gt;'!$H:$H,'1.2 BUDGET'!$A$23,'2.2 Budget Detail YR2&gt;'!S:S)</f>
        <v>0</v>
      </c>
      <c r="T23" s="60" t="e">
        <f>U23/$U$45</f>
        <v>#DIV/0!</v>
      </c>
      <c r="U23" s="21">
        <f>SUM(N23:R23)</f>
        <v>0</v>
      </c>
      <c r="W23" s="51" t="b">
        <f t="shared" si="5"/>
        <v>1</v>
      </c>
    </row>
    <row r="24" spans="1:35" ht="12.75" customHeight="1" x14ac:dyDescent="0.3">
      <c r="A24" s="47" t="s">
        <v>375</v>
      </c>
      <c r="B24" s="216">
        <f>SUMIF('2.1 Budget Detail YR1'!$H:$H,'1.2 BUDGET'!$A$24,'2.1 Budget Detail YR1'!P:P)</f>
        <v>0</v>
      </c>
      <c r="C24" s="216">
        <f>SUMIF('2.1 Budget Detail YR1'!$H:$H,'1.2 BUDGET'!$A$24,'2.1 Budget Detail YR1'!Q:Q)</f>
        <v>0</v>
      </c>
      <c r="D24" s="216">
        <f>SUMIF('2.1 Budget Detail YR1'!$H:$H,'1.2 BUDGET'!$A$24,'2.1 Budget Detail YR1'!R:R)</f>
        <v>0</v>
      </c>
      <c r="E24" s="216">
        <f>SUMIF('2.1 Budget Detail YR1'!$H:$H,'1.2 BUDGET'!$A$24,'2.1 Budget Detail YR1'!S:S)</f>
        <v>0</v>
      </c>
      <c r="F24" s="216">
        <f>SUMIF('2.1 Budget Detail YR1'!$H:$H,'1.2 BUDGET'!$A$24,'2.1 Budget Detail YR1'!T:T)</f>
        <v>0</v>
      </c>
      <c r="G24" s="216">
        <f>SUMIF('2.1 Budget Detail YR1'!$H:$H,'1.2 BUDGET'!$A$24,'2.1 Budget Detail YR1'!U:U)</f>
        <v>0</v>
      </c>
      <c r="H24" s="216">
        <f>SUMIF('2.1 Budget Detail YR1'!$H:$H,'1.2 BUDGET'!$A$24,'2.1 Budget Detail YR1'!V:V)</f>
        <v>0</v>
      </c>
      <c r="I24" s="216">
        <f>SUMIF('2.1 Budget Detail YR1'!$H:$H,'1.2 BUDGET'!$A$24,'2.1 Budget Detail YR1'!W:W)</f>
        <v>0</v>
      </c>
      <c r="J24" s="216">
        <f>SUMIF('2.1 Budget Detail YR1'!$H:$H,'1.2 BUDGET'!$A$24,'2.1 Budget Detail YR1'!X:X)</f>
        <v>0</v>
      </c>
      <c r="K24" s="216">
        <f>SUMIF('2.1 Budget Detail YR1'!$H:$H,'1.2 BUDGET'!$A$24,'2.1 Budget Detail YR1'!Y:Y)</f>
        <v>0</v>
      </c>
      <c r="L24" s="216">
        <f>SUMIF('2.1 Budget Detail YR1'!$H:$H,'1.2 BUDGET'!$A$24,'2.1 Budget Detail YR1'!Z:Z)</f>
        <v>0</v>
      </c>
      <c r="M24" s="216">
        <f>SUMIF('2.1 Budget Detail YR1'!$H:$H,'1.2 BUDGET'!$A$24,'2.1 Budget Detail YR1'!AA:AA)</f>
        <v>0</v>
      </c>
      <c r="N24" s="36">
        <f t="shared" ref="N24:N26" si="6">SUM(B24:M24)</f>
        <v>0</v>
      </c>
      <c r="O24" s="219">
        <f>SUMIF('2.2 Budget Detail YR2&gt;'!$H:$H,'1.2 BUDGET'!$A$24,'2.2 Budget Detail YR2&gt;'!P:P)</f>
        <v>0</v>
      </c>
      <c r="P24" s="219">
        <f>SUMIF('2.2 Budget Detail YR2&gt;'!$H:$H,'1.2 BUDGET'!$A$24,'2.2 Budget Detail YR2&gt;'!Q:Q)</f>
        <v>0</v>
      </c>
      <c r="Q24" s="219">
        <f>SUMIF('2.2 Budget Detail YR2&gt;'!$H:$H,'1.2 BUDGET'!$A$24,'2.2 Budget Detail YR2&gt;'!R:R)</f>
        <v>0</v>
      </c>
      <c r="R24" s="219">
        <f>SUMIF('2.2 Budget Detail YR2&gt;'!$H:$H,'1.2 BUDGET'!$A$24,'2.2 Budget Detail YR2&gt;'!S:S)</f>
        <v>0</v>
      </c>
      <c r="T24" s="60" t="e">
        <f>U24/$U$45</f>
        <v>#DIV/0!</v>
      </c>
      <c r="U24" s="21">
        <f t="shared" ref="U24:U26" si="7">SUM(N24:R24)</f>
        <v>0</v>
      </c>
      <c r="W24" s="51" t="b">
        <f t="shared" si="5"/>
        <v>1</v>
      </c>
    </row>
    <row r="25" spans="1:35" ht="12.75" customHeight="1" x14ac:dyDescent="0.3">
      <c r="A25" s="47" t="s">
        <v>376</v>
      </c>
      <c r="B25" s="216">
        <f>SUMIF('2.1 Budget Detail YR1'!$H:$H,'1.2 BUDGET'!$A$25,'2.1 Budget Detail YR1'!P:P)</f>
        <v>0</v>
      </c>
      <c r="C25" s="216">
        <f>SUMIF('2.1 Budget Detail YR1'!$H:$H,'1.2 BUDGET'!$A$25,'2.1 Budget Detail YR1'!Q:Q)</f>
        <v>0</v>
      </c>
      <c r="D25" s="216">
        <f>SUMIF('2.1 Budget Detail YR1'!$H:$H,'1.2 BUDGET'!$A$25,'2.1 Budget Detail YR1'!R:R)</f>
        <v>0</v>
      </c>
      <c r="E25" s="216">
        <f>SUMIF('2.1 Budget Detail YR1'!$H:$H,'1.2 BUDGET'!$A$25,'2.1 Budget Detail YR1'!S:S)</f>
        <v>0</v>
      </c>
      <c r="F25" s="216">
        <f>SUMIF('2.1 Budget Detail YR1'!$H:$H,'1.2 BUDGET'!$A$25,'2.1 Budget Detail YR1'!T:T)</f>
        <v>0</v>
      </c>
      <c r="G25" s="216">
        <f>SUMIF('2.1 Budget Detail YR1'!$H:$H,'1.2 BUDGET'!$A$25,'2.1 Budget Detail YR1'!U:U)</f>
        <v>0</v>
      </c>
      <c r="H25" s="216">
        <f>SUMIF('2.1 Budget Detail YR1'!$H:$H,'1.2 BUDGET'!$A$25,'2.1 Budget Detail YR1'!V:V)</f>
        <v>0</v>
      </c>
      <c r="I25" s="216">
        <f>SUMIF('2.1 Budget Detail YR1'!$H:$H,'1.2 BUDGET'!$A$25,'2.1 Budget Detail YR1'!W:W)</f>
        <v>0</v>
      </c>
      <c r="J25" s="216">
        <f>SUMIF('2.1 Budget Detail YR1'!$H:$H,'1.2 BUDGET'!$A$25,'2.1 Budget Detail YR1'!X:X)</f>
        <v>0</v>
      </c>
      <c r="K25" s="216">
        <f>SUMIF('2.1 Budget Detail YR1'!$H:$H,'1.2 BUDGET'!$A$25,'2.1 Budget Detail YR1'!Y:Y)</f>
        <v>0</v>
      </c>
      <c r="L25" s="216">
        <f>SUMIF('2.1 Budget Detail YR1'!$H:$H,'1.2 BUDGET'!$A$25,'2.1 Budget Detail YR1'!Z:Z)</f>
        <v>0</v>
      </c>
      <c r="M25" s="216">
        <f>SUMIF('2.1 Budget Detail YR1'!$H:$H,'1.2 BUDGET'!$A$25,'2.1 Budget Detail YR1'!AA:AA)</f>
        <v>0</v>
      </c>
      <c r="N25" s="36">
        <f t="shared" si="6"/>
        <v>0</v>
      </c>
      <c r="O25" s="219">
        <f>SUMIF('2.2 Budget Detail YR2&gt;'!$H:$H,'1.2 BUDGET'!$A$25,'2.2 Budget Detail YR2&gt;'!P:P)</f>
        <v>0</v>
      </c>
      <c r="P25" s="219">
        <f>SUMIF('2.2 Budget Detail YR2&gt;'!$H:$H,'1.2 BUDGET'!$A$25,'2.2 Budget Detail YR2&gt;'!Q:Q)</f>
        <v>0</v>
      </c>
      <c r="Q25" s="219">
        <f>SUMIF('2.2 Budget Detail YR2&gt;'!$H:$H,'1.2 BUDGET'!$A$25,'2.2 Budget Detail YR2&gt;'!R:R)</f>
        <v>0</v>
      </c>
      <c r="R25" s="219">
        <f>SUMIF('2.2 Budget Detail YR2&gt;'!$H:$H,'1.2 BUDGET'!$A$25,'2.2 Budget Detail YR2&gt;'!S:S)</f>
        <v>0</v>
      </c>
      <c r="T25" s="60" t="e">
        <f>U25/$U$45</f>
        <v>#DIV/0!</v>
      </c>
      <c r="U25" s="21">
        <f t="shared" si="7"/>
        <v>0</v>
      </c>
      <c r="W25" s="51" t="b">
        <f t="shared" si="5"/>
        <v>1</v>
      </c>
    </row>
    <row r="26" spans="1:35" ht="12.75" customHeight="1" x14ac:dyDescent="0.3">
      <c r="A26" s="47" t="s">
        <v>377</v>
      </c>
      <c r="B26" s="216">
        <f>SUMIF('2.1 Budget Detail YR1'!$H:$H,'1.2 BUDGET'!$A$26,'2.1 Budget Detail YR1'!P:P)</f>
        <v>0</v>
      </c>
      <c r="C26" s="216">
        <f>SUMIF('2.1 Budget Detail YR1'!$H:$H,'1.2 BUDGET'!$A$26,'2.1 Budget Detail YR1'!Q:Q)</f>
        <v>0</v>
      </c>
      <c r="D26" s="216">
        <f>SUMIF('2.1 Budget Detail YR1'!$H:$H,'1.2 BUDGET'!$A$26,'2.1 Budget Detail YR1'!R:R)</f>
        <v>0</v>
      </c>
      <c r="E26" s="216">
        <f>SUMIF('2.1 Budget Detail YR1'!$H:$H,'1.2 BUDGET'!$A$26,'2.1 Budget Detail YR1'!S:S)</f>
        <v>0</v>
      </c>
      <c r="F26" s="216">
        <f>SUMIF('2.1 Budget Detail YR1'!$H:$H,'1.2 BUDGET'!$A$26,'2.1 Budget Detail YR1'!T:T)</f>
        <v>0</v>
      </c>
      <c r="G26" s="216">
        <f>SUMIF('2.1 Budget Detail YR1'!$H:$H,'1.2 BUDGET'!$A$26,'2.1 Budget Detail YR1'!U:U)</f>
        <v>0</v>
      </c>
      <c r="H26" s="216">
        <f>SUMIF('2.1 Budget Detail YR1'!$H:$H,'1.2 BUDGET'!$A$26,'2.1 Budget Detail YR1'!V:V)</f>
        <v>0</v>
      </c>
      <c r="I26" s="216">
        <f>SUMIF('2.1 Budget Detail YR1'!$H:$H,'1.2 BUDGET'!$A$26,'2.1 Budget Detail YR1'!W:W)</f>
        <v>0</v>
      </c>
      <c r="J26" s="216">
        <f>SUMIF('2.1 Budget Detail YR1'!$H:$H,'1.2 BUDGET'!$A$26,'2.1 Budget Detail YR1'!X:X)</f>
        <v>0</v>
      </c>
      <c r="K26" s="216">
        <f>SUMIF('2.1 Budget Detail YR1'!$H:$H,'1.2 BUDGET'!$A$26,'2.1 Budget Detail YR1'!Y:Y)</f>
        <v>0</v>
      </c>
      <c r="L26" s="216">
        <f>SUMIF('2.1 Budget Detail YR1'!$H:$H,'1.2 BUDGET'!$A$26,'2.1 Budget Detail YR1'!Z:Z)</f>
        <v>0</v>
      </c>
      <c r="M26" s="216">
        <f>SUMIF('2.1 Budget Detail YR1'!$H:$H,'1.2 BUDGET'!$A$26,'2.1 Budget Detail YR1'!AA:AA)</f>
        <v>0</v>
      </c>
      <c r="N26" s="36">
        <f t="shared" si="6"/>
        <v>0</v>
      </c>
      <c r="O26" s="219">
        <f>SUMIF('2.2 Budget Detail YR2&gt;'!$H:$H,'1.2 BUDGET'!$A$26,'2.2 Budget Detail YR2&gt;'!P:P)</f>
        <v>0</v>
      </c>
      <c r="P26" s="219">
        <f>SUMIF('2.2 Budget Detail YR2&gt;'!$H:$H,'1.2 BUDGET'!$A$26,'2.2 Budget Detail YR2&gt;'!Q:Q)</f>
        <v>0</v>
      </c>
      <c r="Q26" s="219">
        <f>SUMIF('2.2 Budget Detail YR2&gt;'!$H:$H,'1.2 BUDGET'!$A$26,'2.2 Budget Detail YR2&gt;'!R:R)</f>
        <v>0</v>
      </c>
      <c r="R26" s="219">
        <f>SUMIF('2.2 Budget Detail YR2&gt;'!$H:$H,'1.2 BUDGET'!$A$26,'2.2 Budget Detail YR2&gt;'!S:S)</f>
        <v>0</v>
      </c>
      <c r="S26" s="2"/>
      <c r="T26" s="60" t="e">
        <f>U26/$U$45</f>
        <v>#DIV/0!</v>
      </c>
      <c r="U26" s="21">
        <f t="shared" si="7"/>
        <v>0</v>
      </c>
      <c r="V26" s="2"/>
      <c r="W26" s="51" t="b">
        <f t="shared" si="5"/>
        <v>1</v>
      </c>
      <c r="X26" s="2"/>
      <c r="Y26" s="2"/>
      <c r="Z26" s="2"/>
      <c r="AA26" s="2"/>
      <c r="AB26" s="2"/>
      <c r="AC26" s="2"/>
      <c r="AD26" s="2"/>
      <c r="AE26" s="2"/>
      <c r="AF26" s="2"/>
      <c r="AG26" s="2"/>
      <c r="AH26" s="2"/>
      <c r="AI26" s="2"/>
    </row>
    <row r="27" spans="1:35" s="2" customFormat="1" ht="12.75" customHeight="1" x14ac:dyDescent="0.3">
      <c r="A27" s="149" t="s">
        <v>340</v>
      </c>
      <c r="B27" s="12">
        <f>SUM(B22:B26)</f>
        <v>0</v>
      </c>
      <c r="C27" s="12">
        <f t="shared" ref="C27:M27" si="8">SUM(C22:C26)</f>
        <v>0</v>
      </c>
      <c r="D27" s="12">
        <f t="shared" si="8"/>
        <v>0</v>
      </c>
      <c r="E27" s="12">
        <f t="shared" si="8"/>
        <v>0</v>
      </c>
      <c r="F27" s="12">
        <f t="shared" si="8"/>
        <v>0</v>
      </c>
      <c r="G27" s="12">
        <f t="shared" si="8"/>
        <v>0</v>
      </c>
      <c r="H27" s="12">
        <f t="shared" si="8"/>
        <v>0</v>
      </c>
      <c r="I27" s="12">
        <f t="shared" si="8"/>
        <v>0</v>
      </c>
      <c r="J27" s="12">
        <f t="shared" si="8"/>
        <v>0</v>
      </c>
      <c r="K27" s="12">
        <f t="shared" si="8"/>
        <v>0</v>
      </c>
      <c r="L27" s="12">
        <f t="shared" si="8"/>
        <v>0</v>
      </c>
      <c r="M27" s="12">
        <f t="shared" si="8"/>
        <v>0</v>
      </c>
      <c r="N27" s="53">
        <f>SUM(N23:N26)</f>
        <v>0</v>
      </c>
      <c r="O27" s="36">
        <f>SUM(O23:O26)</f>
        <v>0</v>
      </c>
      <c r="P27" s="36">
        <f>SUM(P23:P26)</f>
        <v>0</v>
      </c>
      <c r="Q27" s="36">
        <f>SUM(Q23:Q26)</f>
        <v>0</v>
      </c>
      <c r="R27" s="36">
        <f>SUM(R23:R26)</f>
        <v>0</v>
      </c>
      <c r="T27" s="62" t="e">
        <f t="shared" ref="T27" si="9">U27/$U$45</f>
        <v>#DIV/0!</v>
      </c>
      <c r="U27" s="14">
        <f>SUM(N27:R27)</f>
        <v>0</v>
      </c>
      <c r="W27" s="51" t="b">
        <f t="shared" si="5"/>
        <v>1</v>
      </c>
    </row>
    <row r="28" spans="1:35" s="2" customFormat="1" ht="12.75" customHeight="1" x14ac:dyDescent="0.3">
      <c r="A28" s="50"/>
      <c r="B28" s="12"/>
      <c r="C28" s="12"/>
      <c r="D28" s="12"/>
      <c r="E28" s="12"/>
      <c r="F28" s="12"/>
      <c r="G28" s="12"/>
      <c r="H28" s="12"/>
      <c r="I28" s="12"/>
      <c r="J28" s="12"/>
      <c r="K28" s="12"/>
      <c r="L28" s="12"/>
      <c r="M28" s="12"/>
      <c r="N28" s="208" t="e">
        <f>N27/N45</f>
        <v>#DIV/0!</v>
      </c>
      <c r="O28" s="207" t="e">
        <f>O27/O45</f>
        <v>#DIV/0!</v>
      </c>
      <c r="P28" s="207" t="e">
        <f t="shared" ref="P28:R28" si="10">P27/P45</f>
        <v>#DIV/0!</v>
      </c>
      <c r="Q28" s="207" t="e">
        <f t="shared" si="10"/>
        <v>#DIV/0!</v>
      </c>
      <c r="R28" s="207" t="e">
        <f t="shared" si="10"/>
        <v>#DIV/0!</v>
      </c>
      <c r="T28" s="62"/>
      <c r="U28" s="14"/>
      <c r="W28" s="51"/>
    </row>
    <row r="29" spans="1:35" s="2" customFormat="1" ht="12.75" customHeight="1" x14ac:dyDescent="0.3">
      <c r="A29" s="50" t="s">
        <v>418</v>
      </c>
      <c r="B29" s="13"/>
      <c r="C29" s="13"/>
      <c r="D29" s="13"/>
      <c r="E29" s="13"/>
      <c r="F29" s="13"/>
      <c r="G29" s="13"/>
      <c r="H29" s="13"/>
      <c r="I29" s="13"/>
      <c r="J29" s="13"/>
      <c r="K29" s="13"/>
      <c r="L29" s="13"/>
      <c r="M29" s="13"/>
      <c r="N29" s="36">
        <f>SUM(B29:M29)</f>
        <v>0</v>
      </c>
      <c r="O29" s="36"/>
      <c r="P29" s="36"/>
      <c r="Q29" s="36"/>
      <c r="R29" s="36"/>
      <c r="S29" s="1"/>
      <c r="T29" s="60"/>
      <c r="U29" s="21"/>
      <c r="V29" s="1"/>
      <c r="W29" s="51" t="b">
        <f>IF(U29=(N29+SUM(O29:R29)),TRUE,FALSE)</f>
        <v>1</v>
      </c>
      <c r="X29" s="1"/>
      <c r="Y29" s="1"/>
      <c r="Z29" s="1"/>
      <c r="AA29" s="1"/>
      <c r="AB29" s="1"/>
      <c r="AC29" s="1"/>
      <c r="AD29" s="1"/>
      <c r="AE29" s="1"/>
      <c r="AF29" s="1"/>
      <c r="AG29" s="1"/>
      <c r="AH29" s="1"/>
      <c r="AI29" s="1"/>
    </row>
    <row r="30" spans="1:35" ht="12.75" customHeight="1" x14ac:dyDescent="0.3">
      <c r="A30" s="47" t="s">
        <v>380</v>
      </c>
      <c r="B30" s="216">
        <f>SUMIF('2.1 Budget Detail YR1'!$J:$J,'1.2 BUDGET'!A30,'2.1 Budget Detail YR1'!P:P)</f>
        <v>0</v>
      </c>
      <c r="C30" s="216">
        <f>SUMIF('2.1 Budget Detail YR1'!$J:$J,'1.2 BUDGET'!$A$30,'2.1 Budget Detail YR1'!Q:Q)</f>
        <v>0</v>
      </c>
      <c r="D30" s="216">
        <f>SUMIF('2.1 Budget Detail YR1'!$J:$J,'1.2 BUDGET'!$A$30,'2.1 Budget Detail YR1'!R:R)</f>
        <v>0</v>
      </c>
      <c r="E30" s="216">
        <f>SUMIF('2.1 Budget Detail YR1'!$J:$J,'1.2 BUDGET'!$A$30,'2.1 Budget Detail YR1'!S:S)</f>
        <v>0</v>
      </c>
      <c r="F30" s="216">
        <f>SUMIF('2.1 Budget Detail YR1'!$J:$J,'1.2 BUDGET'!$A$30,'2.1 Budget Detail YR1'!T:T)</f>
        <v>0</v>
      </c>
      <c r="G30" s="216">
        <f>SUMIF('2.1 Budget Detail YR1'!$J:$J,'1.2 BUDGET'!$A$30,'2.1 Budget Detail YR1'!U:U)</f>
        <v>0</v>
      </c>
      <c r="H30" s="216">
        <f>SUMIF('2.1 Budget Detail YR1'!$J:$J,'1.2 BUDGET'!$A$30,'2.1 Budget Detail YR1'!V:V)</f>
        <v>0</v>
      </c>
      <c r="I30" s="216">
        <f>SUMIF('2.1 Budget Detail YR1'!$J:$J,'1.2 BUDGET'!$A$30,'2.1 Budget Detail YR1'!W:W)</f>
        <v>0</v>
      </c>
      <c r="J30" s="216">
        <f>SUMIF('2.1 Budget Detail YR1'!$J:$J,'1.2 BUDGET'!$A$30,'2.1 Budget Detail YR1'!X:X)</f>
        <v>0</v>
      </c>
      <c r="K30" s="216">
        <f>SUMIF('2.1 Budget Detail YR1'!$J:$J,'1.2 BUDGET'!$A$30,'2.1 Budget Detail YR1'!Y:Y)</f>
        <v>0</v>
      </c>
      <c r="L30" s="216">
        <f>SUMIF('2.1 Budget Detail YR1'!$J:$J,'1.2 BUDGET'!$A$30,'2.1 Budget Detail YR1'!Z:Z)</f>
        <v>0</v>
      </c>
      <c r="M30" s="216">
        <f>SUMIF('2.1 Budget Detail YR1'!$J:$J,'1.2 BUDGET'!$A$30,'2.1 Budget Detail YR1'!AA:AA)</f>
        <v>0</v>
      </c>
      <c r="N30" s="36">
        <f>SUM(B30:M30)</f>
        <v>0</v>
      </c>
      <c r="O30" s="219">
        <f>SUMIF('2.2 Budget Detail YR2&gt;'!$J:$J,'1.2 BUDGET'!A30,'2.2 Budget Detail YR2&gt;'!P:P)</f>
        <v>0</v>
      </c>
      <c r="P30" s="219">
        <f>SUMIF('2.2 Budget Detail YR2&gt;'!$J:$J,'1.2 BUDGET'!$A$30,'2.2 Budget Detail YR2&gt;'!Q:Q)</f>
        <v>0</v>
      </c>
      <c r="Q30" s="219">
        <f>SUMIF('2.2 Budget Detail YR2&gt;'!$J:$J,'1.2 BUDGET'!$A$30,'2.2 Budget Detail YR2&gt;'!R:R)</f>
        <v>0</v>
      </c>
      <c r="R30" s="219">
        <f>SUMIF('2.2 Budget Detail YR2&gt;'!$J:$J,'1.2 BUDGET'!$A$30,'2.2 Budget Detail YR2&gt;'!S:S)</f>
        <v>0</v>
      </c>
      <c r="T30" s="60" t="e">
        <f>U30/$U$45</f>
        <v>#DIV/0!</v>
      </c>
      <c r="U30" s="21">
        <f t="shared" ref="U30:U31" si="11">SUM(N30:R30)</f>
        <v>0</v>
      </c>
      <c r="W30" s="51" t="b">
        <f>IF(U30=(N30+SUM(O30:R30)),TRUE,FALSE)</f>
        <v>1</v>
      </c>
    </row>
    <row r="31" spans="1:35" ht="12.75" customHeight="1" x14ac:dyDescent="0.3">
      <c r="A31" s="47" t="s">
        <v>381</v>
      </c>
      <c r="B31" s="216">
        <f>SUMIF('2.1 Budget Detail YR1'!$J:$J,'1.2 BUDGET'!$A$31,'2.1 Budget Detail YR1'!P:P)</f>
        <v>0</v>
      </c>
      <c r="C31" s="216">
        <f>SUMIF('2.1 Budget Detail YR1'!$J:$J,'1.2 BUDGET'!$A$31,'2.1 Budget Detail YR1'!Q:Q)</f>
        <v>0</v>
      </c>
      <c r="D31" s="216">
        <f>SUMIF('2.1 Budget Detail YR1'!$J:$J,'1.2 BUDGET'!$A$31,'2.1 Budget Detail YR1'!R:R)</f>
        <v>0</v>
      </c>
      <c r="E31" s="216">
        <f>SUMIF('2.1 Budget Detail YR1'!$J:$J,'1.2 BUDGET'!$A$31,'2.1 Budget Detail YR1'!S:S)</f>
        <v>0</v>
      </c>
      <c r="F31" s="216">
        <f>SUMIF('2.1 Budget Detail YR1'!$J:$J,'1.2 BUDGET'!$A$31,'2.1 Budget Detail YR1'!T:T)</f>
        <v>0</v>
      </c>
      <c r="G31" s="216">
        <f>SUMIF('2.1 Budget Detail YR1'!$J:$J,'1.2 BUDGET'!$A$31,'2.1 Budget Detail YR1'!U:U)</f>
        <v>0</v>
      </c>
      <c r="H31" s="216">
        <f>SUMIF('2.1 Budget Detail YR1'!$J:$J,'1.2 BUDGET'!$A$31,'2.1 Budget Detail YR1'!V:V)</f>
        <v>0</v>
      </c>
      <c r="I31" s="216">
        <f>SUMIF('2.1 Budget Detail YR1'!$J:$J,'1.2 BUDGET'!$A$31,'2.1 Budget Detail YR1'!W:W)</f>
        <v>0</v>
      </c>
      <c r="J31" s="216">
        <f>SUMIF('2.1 Budget Detail YR1'!$J:$J,'1.2 BUDGET'!$A$31,'2.1 Budget Detail YR1'!X:X)</f>
        <v>0</v>
      </c>
      <c r="K31" s="216">
        <f>SUMIF('2.1 Budget Detail YR1'!$J:$J,'1.2 BUDGET'!$A$31,'2.1 Budget Detail YR1'!Y:Y)</f>
        <v>0</v>
      </c>
      <c r="L31" s="216">
        <f>SUMIF('2.1 Budget Detail YR1'!$J:$J,'1.2 BUDGET'!$A$31,'2.1 Budget Detail YR1'!Z:Z)</f>
        <v>0</v>
      </c>
      <c r="M31" s="216">
        <f>SUMIF('2.1 Budget Detail YR1'!$J:$J,'1.2 BUDGET'!$A$31,'2.1 Budget Detail YR1'!AA:AA)</f>
        <v>0</v>
      </c>
      <c r="N31" s="36">
        <f>SUM(B31:M31)</f>
        <v>0</v>
      </c>
      <c r="O31" s="219">
        <f>SUMIF('2.2 Budget Detail YR2&gt;'!$J:$J,'1.2 BUDGET'!$A$31,'2.2 Budget Detail YR2&gt;'!P:P)</f>
        <v>0</v>
      </c>
      <c r="P31" s="219">
        <f>SUMIF('2.2 Budget Detail YR2&gt;'!$J:$J,'1.2 BUDGET'!$A$31,'2.2 Budget Detail YR2&gt;'!Q:Q)</f>
        <v>0</v>
      </c>
      <c r="Q31" s="219">
        <f>SUMIF('2.2 Budget Detail YR2&gt;'!$J:$J,'1.2 BUDGET'!$A$31,'2.2 Budget Detail YR2&gt;'!R:R)</f>
        <v>0</v>
      </c>
      <c r="R31" s="219">
        <f>SUMIF('2.2 Budget Detail YR2&gt;'!$J:$J,'1.2 BUDGET'!$A$31,'2.2 Budget Detail YR2&gt;'!S:S)</f>
        <v>0</v>
      </c>
      <c r="T31" s="60" t="e">
        <f>U31/$U$45</f>
        <v>#DIV/0!</v>
      </c>
      <c r="U31" s="21">
        <f t="shared" si="11"/>
        <v>0</v>
      </c>
      <c r="W31" s="51" t="b">
        <f>IF(U31=(N31+SUM(O31:R31)),TRUE,FALSE)</f>
        <v>1</v>
      </c>
    </row>
    <row r="32" spans="1:35" ht="12.75" customHeight="1" x14ac:dyDescent="0.3">
      <c r="A32" s="47" t="s">
        <v>345</v>
      </c>
      <c r="B32" s="216">
        <f>SUMIF('2.1 Budget Detail YR1'!$J:$J,'1.2 BUDGET'!$A$32,'2.1 Budget Detail YR1'!P:P)</f>
        <v>0</v>
      </c>
      <c r="C32" s="216">
        <f>SUMIF('2.1 Budget Detail YR1'!$J:$J,'1.2 BUDGET'!$A$32,'2.1 Budget Detail YR1'!Q:Q)</f>
        <v>0</v>
      </c>
      <c r="D32" s="216">
        <f>SUMIF('2.1 Budget Detail YR1'!$J:$J,'1.2 BUDGET'!$A$32,'2.1 Budget Detail YR1'!R:R)</f>
        <v>0</v>
      </c>
      <c r="E32" s="216">
        <f>SUMIF('2.1 Budget Detail YR1'!$J:$J,'1.2 BUDGET'!$A$32,'2.1 Budget Detail YR1'!S:S)</f>
        <v>0</v>
      </c>
      <c r="F32" s="216">
        <f>SUMIF('2.1 Budget Detail YR1'!$J:$J,'1.2 BUDGET'!$A$32,'2.1 Budget Detail YR1'!T:T)</f>
        <v>0</v>
      </c>
      <c r="G32" s="216">
        <f>SUMIF('2.1 Budget Detail YR1'!$J:$J,'1.2 BUDGET'!$A$32,'2.1 Budget Detail YR1'!U:U)</f>
        <v>0</v>
      </c>
      <c r="H32" s="216">
        <f>SUMIF('2.1 Budget Detail YR1'!$J:$J,'1.2 BUDGET'!$A$32,'2.1 Budget Detail YR1'!V:V)</f>
        <v>0</v>
      </c>
      <c r="I32" s="216">
        <f>SUMIF('2.1 Budget Detail YR1'!$J:$J,'1.2 BUDGET'!$A$32,'2.1 Budget Detail YR1'!W:W)</f>
        <v>0</v>
      </c>
      <c r="J32" s="216">
        <f>SUMIF('2.1 Budget Detail YR1'!$J:$J,'1.2 BUDGET'!$A$32,'2.1 Budget Detail YR1'!X:X)</f>
        <v>0</v>
      </c>
      <c r="K32" s="216">
        <f>SUMIF('2.1 Budget Detail YR1'!$J:$J,'1.2 BUDGET'!$A$32,'2.1 Budget Detail YR1'!Y:Y)</f>
        <v>0</v>
      </c>
      <c r="L32" s="216">
        <f>SUMIF('2.1 Budget Detail YR1'!$J:$J,'1.2 BUDGET'!$A$32,'2.1 Budget Detail YR1'!Z:Z)</f>
        <v>0</v>
      </c>
      <c r="M32" s="216">
        <f>SUMIF('2.1 Budget Detail YR1'!$J:$J,'1.2 BUDGET'!$A$32,'2.1 Budget Detail YR1'!AA:AA)</f>
        <v>0</v>
      </c>
      <c r="N32" s="36">
        <f>SUM(B32:M32)</f>
        <v>0</v>
      </c>
      <c r="O32" s="219">
        <f>SUMIF('2.2 Budget Detail YR2&gt;'!$J:$J,'1.2 BUDGET'!$A$32,'2.2 Budget Detail YR2&gt;'!P:P)</f>
        <v>0</v>
      </c>
      <c r="P32" s="219">
        <f>SUMIF('2.2 Budget Detail YR2&gt;'!$J:$J,'1.2 BUDGET'!$A$32,'2.2 Budget Detail YR2&gt;'!Q:Q)</f>
        <v>0</v>
      </c>
      <c r="Q32" s="219">
        <f>SUMIF('2.2 Budget Detail YR2&gt;'!$J:$J,'1.2 BUDGET'!$A$32,'2.2 Budget Detail YR2&gt;'!R:R)</f>
        <v>0</v>
      </c>
      <c r="R32" s="219">
        <f>SUMIF('2.2 Budget Detail YR2&gt;'!$J:$J,'1.2 BUDGET'!$A$32,'2.2 Budget Detail YR2&gt;'!S:S)</f>
        <v>0</v>
      </c>
      <c r="S32" s="6"/>
      <c r="T32" s="62" t="e">
        <f t="shared" ref="T32" si="12">U32/$U$45</f>
        <v>#DIV/0!</v>
      </c>
      <c r="U32" s="14">
        <f>SUM(N32:R32)</f>
        <v>0</v>
      </c>
      <c r="V32" s="6"/>
      <c r="W32" s="51" t="b">
        <f>IF(U32=(N32+SUM(O32:R32)),TRUE,FALSE)</f>
        <v>1</v>
      </c>
      <c r="X32" s="6"/>
      <c r="Y32" s="6"/>
      <c r="Z32" s="6"/>
      <c r="AA32" s="6"/>
      <c r="AB32" s="6"/>
      <c r="AC32" s="6"/>
      <c r="AD32" s="6"/>
      <c r="AE32" s="6"/>
      <c r="AF32" s="6"/>
      <c r="AG32" s="6"/>
      <c r="AH32" s="6"/>
      <c r="AI32" s="6"/>
    </row>
    <row r="33" spans="1:35" s="6" customFormat="1" ht="12.75" customHeight="1" x14ac:dyDescent="0.3">
      <c r="A33" s="149" t="s">
        <v>339</v>
      </c>
      <c r="B33" s="12">
        <f>SUM(B30:B32)</f>
        <v>0</v>
      </c>
      <c r="C33" s="12">
        <f t="shared" ref="C33:M33" si="13">SUM(C30:C32)</f>
        <v>0</v>
      </c>
      <c r="D33" s="12">
        <f t="shared" si="13"/>
        <v>0</v>
      </c>
      <c r="E33" s="12">
        <f t="shared" si="13"/>
        <v>0</v>
      </c>
      <c r="F33" s="12">
        <f t="shared" si="13"/>
        <v>0</v>
      </c>
      <c r="G33" s="12">
        <f t="shared" si="13"/>
        <v>0</v>
      </c>
      <c r="H33" s="12">
        <f t="shared" si="13"/>
        <v>0</v>
      </c>
      <c r="I33" s="12">
        <f t="shared" si="13"/>
        <v>0</v>
      </c>
      <c r="J33" s="12">
        <f t="shared" si="13"/>
        <v>0</v>
      </c>
      <c r="K33" s="12">
        <f t="shared" si="13"/>
        <v>0</v>
      </c>
      <c r="L33" s="12">
        <f t="shared" si="13"/>
        <v>0</v>
      </c>
      <c r="M33" s="12">
        <f t="shared" si="13"/>
        <v>0</v>
      </c>
      <c r="N33" s="214">
        <f>SUM(N30:N32)</f>
        <v>0</v>
      </c>
      <c r="O33" s="214">
        <f>SUM(O30:O32)</f>
        <v>0</v>
      </c>
      <c r="P33" s="214">
        <f t="shared" ref="P33:R33" si="14">SUM(P30:P32)</f>
        <v>0</v>
      </c>
      <c r="Q33" s="214">
        <f t="shared" si="14"/>
        <v>0</v>
      </c>
      <c r="R33" s="214">
        <f t="shared" si="14"/>
        <v>0</v>
      </c>
      <c r="T33" s="62"/>
      <c r="U33" s="14"/>
      <c r="W33" s="51"/>
    </row>
    <row r="34" spans="1:35" s="6" customFormat="1" ht="12.75" customHeight="1" x14ac:dyDescent="0.3">
      <c r="A34" s="50"/>
      <c r="B34" s="12"/>
      <c r="C34" s="12"/>
      <c r="D34" s="12"/>
      <c r="E34" s="12"/>
      <c r="F34" s="12"/>
      <c r="G34" s="12"/>
      <c r="H34" s="12"/>
      <c r="I34" s="12"/>
      <c r="J34" s="12"/>
      <c r="K34" s="12"/>
      <c r="L34" s="12"/>
      <c r="M34" s="12"/>
      <c r="N34" s="215" t="e">
        <f>N33/N45</f>
        <v>#DIV/0!</v>
      </c>
      <c r="O34" s="207" t="e">
        <f>O33/$O$45</f>
        <v>#DIV/0!</v>
      </c>
      <c r="P34" s="207" t="e">
        <f>P33/$P$45</f>
        <v>#DIV/0!</v>
      </c>
      <c r="Q34" s="207" t="e">
        <f>Q33/$Q$45</f>
        <v>#DIV/0!</v>
      </c>
      <c r="R34" s="207" t="e">
        <f>R33/$R$45</f>
        <v>#DIV/0!</v>
      </c>
      <c r="T34" s="62"/>
      <c r="U34" s="14"/>
      <c r="W34" s="51"/>
    </row>
    <row r="35" spans="1:35" s="6" customFormat="1" ht="12.75" customHeight="1" x14ac:dyDescent="0.3">
      <c r="A35" s="50" t="s">
        <v>419</v>
      </c>
      <c r="B35" s="13"/>
      <c r="C35" s="13"/>
      <c r="D35" s="13"/>
      <c r="E35" s="13"/>
      <c r="F35" s="13"/>
      <c r="G35" s="13"/>
      <c r="H35" s="13"/>
      <c r="I35" s="13"/>
      <c r="J35" s="13"/>
      <c r="K35" s="13"/>
      <c r="L35" s="13"/>
      <c r="M35" s="13"/>
      <c r="N35" s="36"/>
      <c r="O35" s="36"/>
      <c r="P35" s="36"/>
      <c r="Q35" s="36"/>
      <c r="R35" s="36"/>
      <c r="S35" s="1"/>
      <c r="T35" s="60"/>
      <c r="U35" s="21"/>
      <c r="V35" s="1"/>
      <c r="W35" s="51" t="b">
        <f>IF(U35=(N35+SUM(O35:R35)),TRUE,FALSE)</f>
        <v>1</v>
      </c>
      <c r="X35" s="1"/>
      <c r="Y35" s="1"/>
      <c r="Z35" s="1"/>
      <c r="AA35" s="1"/>
      <c r="AB35" s="1"/>
      <c r="AC35" s="1"/>
      <c r="AD35" s="1"/>
      <c r="AE35" s="1"/>
      <c r="AF35" s="1"/>
      <c r="AG35" s="1"/>
      <c r="AH35" s="1"/>
      <c r="AI35" s="1"/>
    </row>
    <row r="36" spans="1:35" ht="12.75" customHeight="1" x14ac:dyDescent="0.3">
      <c r="A36" s="211" t="s">
        <v>334</v>
      </c>
      <c r="B36" s="216">
        <f>SUMIF('2.1 Budget Detail YR1'!$B:$B,'1.2 BUDGET'!$A$36,'2.1 Budget Detail YR1'!P:P)</f>
        <v>0</v>
      </c>
      <c r="C36" s="216">
        <f>SUMIF('2.1 Budget Detail YR1'!$B:$B,'1.2 BUDGET'!$A$36,'2.1 Budget Detail YR1'!Q:Q)</f>
        <v>0</v>
      </c>
      <c r="D36" s="216">
        <f>SUMIF('2.1 Budget Detail YR1'!$B:$B,'1.2 BUDGET'!$A$36,'2.1 Budget Detail YR1'!R:R)</f>
        <v>0</v>
      </c>
      <c r="E36" s="216">
        <f>SUMIF('2.1 Budget Detail YR1'!$B:$B,'1.2 BUDGET'!$A$36,'2.1 Budget Detail YR1'!S:S)</f>
        <v>0</v>
      </c>
      <c r="F36" s="216">
        <f>SUMIF('2.1 Budget Detail YR1'!$B:$B,'1.2 BUDGET'!$A$36,'2.1 Budget Detail YR1'!T:T)</f>
        <v>0</v>
      </c>
      <c r="G36" s="216">
        <f>SUMIF('2.1 Budget Detail YR1'!$B:$B,'1.2 BUDGET'!$A$36,'2.1 Budget Detail YR1'!U:U)</f>
        <v>0</v>
      </c>
      <c r="H36" s="216">
        <f>SUMIF('2.1 Budget Detail YR1'!$B:$B,'1.2 BUDGET'!$A$36,'2.1 Budget Detail YR1'!V:V)</f>
        <v>0</v>
      </c>
      <c r="I36" s="216">
        <f>SUMIF('2.1 Budget Detail YR1'!$B:$B,'1.2 BUDGET'!$A$36,'2.1 Budget Detail YR1'!W:W)</f>
        <v>0</v>
      </c>
      <c r="J36" s="216">
        <f>SUMIF('2.1 Budget Detail YR1'!$B:$B,'1.2 BUDGET'!$A$36,'2.1 Budget Detail YR1'!X:X)</f>
        <v>0</v>
      </c>
      <c r="K36" s="216">
        <f>SUMIF('2.1 Budget Detail YR1'!$B:$B,'1.2 BUDGET'!$A$36,'2.1 Budget Detail YR1'!Y:Y)</f>
        <v>0</v>
      </c>
      <c r="L36" s="216">
        <f>SUMIF('2.1 Budget Detail YR1'!$B:$B,'1.2 BUDGET'!$A$36,'2.1 Budget Detail YR1'!Z:Z)</f>
        <v>0</v>
      </c>
      <c r="M36" s="216">
        <f>SUMIF('2.1 Budget Detail YR1'!$B:$B,'1.2 BUDGET'!$A$36,'2.1 Budget Detail YR1'!AA:AA)</f>
        <v>0</v>
      </c>
      <c r="N36" s="53">
        <f>SUM(B36:M36)</f>
        <v>0</v>
      </c>
      <c r="O36" s="53"/>
      <c r="P36" s="53"/>
      <c r="Q36" s="53"/>
      <c r="R36" s="53"/>
      <c r="S36" s="6"/>
      <c r="T36" s="62"/>
      <c r="U36" s="14"/>
      <c r="V36" s="6"/>
      <c r="W36" s="51" t="b">
        <f>IF(U36=(N36+SUM(O36:R36)),TRUE,FALSE)</f>
        <v>1</v>
      </c>
      <c r="X36" s="6"/>
      <c r="Y36" s="6"/>
      <c r="Z36" s="6"/>
      <c r="AA36" s="6"/>
      <c r="AB36" s="6"/>
      <c r="AC36" s="6"/>
      <c r="AD36" s="6"/>
      <c r="AE36" s="6"/>
      <c r="AF36" s="6"/>
      <c r="AG36" s="6"/>
      <c r="AH36" s="6"/>
      <c r="AI36" s="6"/>
    </row>
    <row r="37" spans="1:35" s="6" customFormat="1" ht="12.75" customHeight="1" x14ac:dyDescent="0.3">
      <c r="A37" s="149" t="s">
        <v>338</v>
      </c>
      <c r="B37" s="12">
        <f>SUM(B36)</f>
        <v>0</v>
      </c>
      <c r="C37" s="12">
        <f t="shared" ref="C37:M37" si="15">SUM(C36)</f>
        <v>0</v>
      </c>
      <c r="D37" s="12">
        <f t="shared" si="15"/>
        <v>0</v>
      </c>
      <c r="E37" s="12">
        <f t="shared" si="15"/>
        <v>0</v>
      </c>
      <c r="F37" s="12">
        <f t="shared" si="15"/>
        <v>0</v>
      </c>
      <c r="G37" s="12">
        <f t="shared" si="15"/>
        <v>0</v>
      </c>
      <c r="H37" s="12">
        <f t="shared" si="15"/>
        <v>0</v>
      </c>
      <c r="I37" s="12">
        <f t="shared" si="15"/>
        <v>0</v>
      </c>
      <c r="J37" s="12">
        <f t="shared" si="15"/>
        <v>0</v>
      </c>
      <c r="K37" s="12">
        <f t="shared" si="15"/>
        <v>0</v>
      </c>
      <c r="L37" s="12">
        <f t="shared" si="15"/>
        <v>0</v>
      </c>
      <c r="M37" s="12">
        <f t="shared" si="15"/>
        <v>0</v>
      </c>
      <c r="N37" s="53">
        <f>SUM(N36)</f>
        <v>0</v>
      </c>
      <c r="O37" s="219">
        <f>SUMIF('2.2 Budget Detail YR2&gt;'!$B:$B,'1.2 BUDGET'!$A$36,'2.2 Budget Detail YR2&gt;'!P:P)</f>
        <v>0</v>
      </c>
      <c r="P37" s="219">
        <f>SUMIF('2.2 Budget Detail YR2&gt;'!$B:$B,'1.2 BUDGET'!$A$36,'2.2 Budget Detail YR2&gt;'!Q:Q)</f>
        <v>0</v>
      </c>
      <c r="Q37" s="219">
        <f>SUMIF('2.2 Budget Detail YR2&gt;'!$B:$B,'1.2 BUDGET'!$A$36,'2.2 Budget Detail YR2&gt;'!R:R)</f>
        <v>0</v>
      </c>
      <c r="R37" s="219">
        <f>SUMIF('2.2 Budget Detail YR2&gt;'!$B:$B,'1.2 BUDGET'!$A$36,'2.2 Budget Detail YR2&gt;'!S:S)</f>
        <v>0</v>
      </c>
      <c r="T37" s="62" t="e">
        <f t="shared" ref="T37" si="16">U37/$U$45</f>
        <v>#DIV/0!</v>
      </c>
      <c r="U37" s="14">
        <f>SUM(N37:R37)</f>
        <v>0</v>
      </c>
      <c r="W37" s="51" t="b">
        <f>IF(U37=(N37+SUM(O37:R37)),TRUE,FALSE)</f>
        <v>1</v>
      </c>
    </row>
    <row r="38" spans="1:35" s="6" customFormat="1" ht="12.75" customHeight="1" x14ac:dyDescent="0.3">
      <c r="A38" s="50"/>
      <c r="B38" s="12"/>
      <c r="C38" s="13"/>
      <c r="D38" s="13"/>
      <c r="E38" s="13"/>
      <c r="F38" s="13"/>
      <c r="G38" s="13"/>
      <c r="H38" s="13"/>
      <c r="I38" s="13"/>
      <c r="J38" s="13"/>
      <c r="K38" s="13"/>
      <c r="L38" s="13"/>
      <c r="M38" s="13"/>
      <c r="N38" s="207" t="e">
        <f>N37/N45</f>
        <v>#DIV/0!</v>
      </c>
      <c r="O38" s="207" t="e">
        <f t="shared" ref="O38:R38" si="17">O37/O45</f>
        <v>#DIV/0!</v>
      </c>
      <c r="P38" s="207" t="e">
        <f t="shared" si="17"/>
        <v>#DIV/0!</v>
      </c>
      <c r="Q38" s="207" t="e">
        <f t="shared" si="17"/>
        <v>#DIV/0!</v>
      </c>
      <c r="R38" s="207" t="e">
        <f t="shared" si="17"/>
        <v>#DIV/0!</v>
      </c>
      <c r="T38" s="60"/>
      <c r="U38" s="21"/>
      <c r="W38" s="51"/>
    </row>
    <row r="39" spans="1:35" s="6" customFormat="1" ht="12.75" customHeight="1" x14ac:dyDescent="0.3">
      <c r="A39" s="50" t="s">
        <v>455</v>
      </c>
      <c r="B39" s="196"/>
      <c r="C39" s="196"/>
      <c r="D39" s="196"/>
      <c r="E39" s="196"/>
      <c r="F39" s="196"/>
      <c r="G39" s="196"/>
      <c r="H39" s="196"/>
      <c r="I39" s="196"/>
      <c r="J39" s="196"/>
      <c r="K39" s="196"/>
      <c r="L39" s="196"/>
      <c r="M39" s="196"/>
      <c r="N39" s="197"/>
      <c r="O39" s="197"/>
      <c r="P39" s="197"/>
      <c r="Q39" s="197"/>
      <c r="R39" s="197"/>
      <c r="T39" s="60"/>
      <c r="U39" s="21"/>
      <c r="W39" s="51"/>
    </row>
    <row r="40" spans="1:35" s="6" customFormat="1" ht="12.75" customHeight="1" x14ac:dyDescent="0.3">
      <c r="A40" s="50" t="str">
        <f>'3. NPAC'!B70</f>
        <v>Lead Partner</v>
      </c>
      <c r="B40" s="196">
        <f>'2.1 Budget Detail YR1'!P80</f>
        <v>0</v>
      </c>
      <c r="C40" s="196">
        <f>'2.1 Budget Detail YR1'!Q80</f>
        <v>0</v>
      </c>
      <c r="D40" s="196">
        <f>'2.1 Budget Detail YR1'!R80</f>
        <v>0</v>
      </c>
      <c r="E40" s="196">
        <f>'2.1 Budget Detail YR1'!S80</f>
        <v>0</v>
      </c>
      <c r="F40" s="196">
        <f>'2.1 Budget Detail YR1'!T80</f>
        <v>0</v>
      </c>
      <c r="G40" s="196">
        <f>'2.1 Budget Detail YR1'!U80</f>
        <v>0</v>
      </c>
      <c r="H40" s="196">
        <f>'2.1 Budget Detail YR1'!V80</f>
        <v>0</v>
      </c>
      <c r="I40" s="196">
        <f>'2.1 Budget Detail YR1'!W80</f>
        <v>0</v>
      </c>
      <c r="J40" s="196">
        <f>'2.1 Budget Detail YR1'!X80</f>
        <v>0</v>
      </c>
      <c r="K40" s="196">
        <f>'2.1 Budget Detail YR1'!Y80</f>
        <v>0</v>
      </c>
      <c r="L40" s="196">
        <f>'2.1 Budget Detail YR1'!Z80</f>
        <v>0</v>
      </c>
      <c r="M40" s="196">
        <f>'2.1 Budget Detail YR1'!AA80</f>
        <v>0</v>
      </c>
      <c r="N40" s="197">
        <f t="shared" ref="N40:N44" si="18">SUM(B40:M40)</f>
        <v>0</v>
      </c>
      <c r="O40" s="197">
        <f>'2.2 Budget Detail YR2&gt;'!P80</f>
        <v>0</v>
      </c>
      <c r="P40" s="197">
        <f>'2.2 Budget Detail YR2&gt;'!Q80</f>
        <v>0</v>
      </c>
      <c r="Q40" s="197">
        <f>'2.2 Budget Detail YR2&gt;'!R80</f>
        <v>0</v>
      </c>
      <c r="R40" s="197">
        <f>'2.2 Budget Detail YR2&gt;'!S80</f>
        <v>0</v>
      </c>
      <c r="T40" s="60"/>
      <c r="U40" s="21"/>
      <c r="W40" s="51"/>
    </row>
    <row r="41" spans="1:35" s="6" customFormat="1" ht="12.75" customHeight="1" x14ac:dyDescent="0.3">
      <c r="A41" s="50" t="str">
        <f>'3. NPAC'!C70</f>
        <v>Partner 2</v>
      </c>
      <c r="B41" s="196">
        <f>'2.1 Budget Detail YR1'!P81</f>
        <v>0</v>
      </c>
      <c r="C41" s="196">
        <f>'2.1 Budget Detail YR1'!Q81</f>
        <v>0</v>
      </c>
      <c r="D41" s="196">
        <f>'2.1 Budget Detail YR1'!R81</f>
        <v>0</v>
      </c>
      <c r="E41" s="196">
        <f>'2.1 Budget Detail YR1'!S81</f>
        <v>0</v>
      </c>
      <c r="F41" s="196">
        <f>'2.1 Budget Detail YR1'!T81</f>
        <v>0</v>
      </c>
      <c r="G41" s="196">
        <f>'2.1 Budget Detail YR1'!U81</f>
        <v>0</v>
      </c>
      <c r="H41" s="196">
        <f>'2.1 Budget Detail YR1'!V81</f>
        <v>0</v>
      </c>
      <c r="I41" s="196">
        <f>'2.1 Budget Detail YR1'!W81</f>
        <v>0</v>
      </c>
      <c r="J41" s="196">
        <f>'2.1 Budget Detail YR1'!X81</f>
        <v>0</v>
      </c>
      <c r="K41" s="196">
        <f>'2.1 Budget Detail YR1'!Y81</f>
        <v>0</v>
      </c>
      <c r="L41" s="196">
        <f>'2.1 Budget Detail YR1'!Z81</f>
        <v>0</v>
      </c>
      <c r="M41" s="196">
        <f>'2.1 Budget Detail YR1'!AA81</f>
        <v>0</v>
      </c>
      <c r="N41" s="197">
        <f t="shared" si="18"/>
        <v>0</v>
      </c>
      <c r="O41" s="197">
        <f>'2.2 Budget Detail YR2&gt;'!P81</f>
        <v>0</v>
      </c>
      <c r="P41" s="197">
        <f>'2.2 Budget Detail YR2&gt;'!Q81</f>
        <v>0</v>
      </c>
      <c r="Q41" s="197">
        <f>'2.2 Budget Detail YR2&gt;'!R81</f>
        <v>0</v>
      </c>
      <c r="R41" s="197">
        <f>'2.2 Budget Detail YR2&gt;'!S81</f>
        <v>0</v>
      </c>
      <c r="T41" s="60"/>
      <c r="U41" s="21"/>
      <c r="W41" s="51"/>
    </row>
    <row r="42" spans="1:35" s="6" customFormat="1" ht="12.75" customHeight="1" x14ac:dyDescent="0.3">
      <c r="A42" s="50" t="str">
        <f>'3. NPAC'!D70</f>
        <v>Partner 3</v>
      </c>
      <c r="B42" s="196">
        <f>'2.1 Budget Detail YR1'!P82</f>
        <v>0</v>
      </c>
      <c r="C42" s="196">
        <f>'2.1 Budget Detail YR1'!Q82</f>
        <v>0</v>
      </c>
      <c r="D42" s="196">
        <f>'2.1 Budget Detail YR1'!R82</f>
        <v>0</v>
      </c>
      <c r="E42" s="196">
        <f>'2.1 Budget Detail YR1'!S82</f>
        <v>0</v>
      </c>
      <c r="F42" s="196">
        <f>'2.1 Budget Detail YR1'!T82</f>
        <v>0</v>
      </c>
      <c r="G42" s="196">
        <f>'2.1 Budget Detail YR1'!U82</f>
        <v>0</v>
      </c>
      <c r="H42" s="196">
        <f>'2.1 Budget Detail YR1'!V82</f>
        <v>0</v>
      </c>
      <c r="I42" s="196">
        <f>'2.1 Budget Detail YR1'!W82</f>
        <v>0</v>
      </c>
      <c r="J42" s="196">
        <f>'2.1 Budget Detail YR1'!X82</f>
        <v>0</v>
      </c>
      <c r="K42" s="196">
        <f>'2.1 Budget Detail YR1'!Y82</f>
        <v>0</v>
      </c>
      <c r="L42" s="196">
        <f>'2.1 Budget Detail YR1'!Z82</f>
        <v>0</v>
      </c>
      <c r="M42" s="196">
        <f>'2.1 Budget Detail YR1'!AA82</f>
        <v>0</v>
      </c>
      <c r="N42" s="197">
        <f t="shared" si="18"/>
        <v>0</v>
      </c>
      <c r="O42" s="197">
        <f>'2.2 Budget Detail YR2&gt;'!P82</f>
        <v>0</v>
      </c>
      <c r="P42" s="197">
        <f>'2.2 Budget Detail YR2&gt;'!Q82</f>
        <v>0</v>
      </c>
      <c r="Q42" s="197">
        <f>'2.2 Budget Detail YR2&gt;'!R82</f>
        <v>0</v>
      </c>
      <c r="R42" s="197">
        <f>'2.2 Budget Detail YR2&gt;'!S82</f>
        <v>0</v>
      </c>
      <c r="T42" s="60"/>
      <c r="U42" s="21"/>
      <c r="W42" s="51"/>
    </row>
    <row r="43" spans="1:35" s="6" customFormat="1" ht="12.75" customHeight="1" x14ac:dyDescent="0.3">
      <c r="A43" s="50" t="str">
        <f>'3. NPAC'!E70</f>
        <v>Partner 4</v>
      </c>
      <c r="B43" s="196">
        <f>'2.1 Budget Detail YR1'!P83</f>
        <v>0</v>
      </c>
      <c r="C43" s="196">
        <f>'2.1 Budget Detail YR1'!Q83</f>
        <v>0</v>
      </c>
      <c r="D43" s="196">
        <f>'2.1 Budget Detail YR1'!R83</f>
        <v>0</v>
      </c>
      <c r="E43" s="196">
        <f>'2.1 Budget Detail YR1'!S83</f>
        <v>0</v>
      </c>
      <c r="F43" s="196">
        <f>'2.1 Budget Detail YR1'!T83</f>
        <v>0</v>
      </c>
      <c r="G43" s="196">
        <f>'2.1 Budget Detail YR1'!U83</f>
        <v>0</v>
      </c>
      <c r="H43" s="196">
        <f>'2.1 Budget Detail YR1'!V83</f>
        <v>0</v>
      </c>
      <c r="I43" s="196">
        <f>'2.1 Budget Detail YR1'!W83</f>
        <v>0</v>
      </c>
      <c r="J43" s="196">
        <f>'2.1 Budget Detail YR1'!X83</f>
        <v>0</v>
      </c>
      <c r="K43" s="196">
        <f>'2.1 Budget Detail YR1'!Y83</f>
        <v>0</v>
      </c>
      <c r="L43" s="196">
        <f>'2.1 Budget Detail YR1'!Z83</f>
        <v>0</v>
      </c>
      <c r="M43" s="196">
        <f>'2.1 Budget Detail YR1'!AA83</f>
        <v>0</v>
      </c>
      <c r="N43" s="197">
        <f t="shared" si="18"/>
        <v>0</v>
      </c>
      <c r="O43" s="197">
        <f>'2.2 Budget Detail YR2&gt;'!P83</f>
        <v>0</v>
      </c>
      <c r="P43" s="197">
        <f>'2.2 Budget Detail YR2&gt;'!Q83</f>
        <v>0</v>
      </c>
      <c r="Q43" s="197">
        <f>'2.2 Budget Detail YR2&gt;'!R83</f>
        <v>0</v>
      </c>
      <c r="R43" s="197">
        <f>'2.2 Budget Detail YR2&gt;'!S83</f>
        <v>0</v>
      </c>
      <c r="T43" s="60"/>
      <c r="U43" s="21"/>
      <c r="W43" s="51"/>
    </row>
    <row r="44" spans="1:35" s="6" customFormat="1" ht="12.75" customHeight="1" x14ac:dyDescent="0.3">
      <c r="A44" s="50" t="str">
        <f>'3. NPAC'!F70</f>
        <v>Partner 5</v>
      </c>
      <c r="B44" s="196">
        <f>'2.1 Budget Detail YR1'!P84</f>
        <v>0</v>
      </c>
      <c r="C44" s="196">
        <f>'2.1 Budget Detail YR1'!Q84</f>
        <v>0</v>
      </c>
      <c r="D44" s="196">
        <f>'2.1 Budget Detail YR1'!R84</f>
        <v>0</v>
      </c>
      <c r="E44" s="196">
        <f>'2.1 Budget Detail YR1'!S84</f>
        <v>0</v>
      </c>
      <c r="F44" s="196">
        <f>'2.1 Budget Detail YR1'!T84</f>
        <v>0</v>
      </c>
      <c r="G44" s="196">
        <f>'2.1 Budget Detail YR1'!U84</f>
        <v>0</v>
      </c>
      <c r="H44" s="196">
        <f>'2.1 Budget Detail YR1'!V84</f>
        <v>0</v>
      </c>
      <c r="I44" s="196">
        <f>'2.1 Budget Detail YR1'!W84</f>
        <v>0</v>
      </c>
      <c r="J44" s="196">
        <f>'2.1 Budget Detail YR1'!X84</f>
        <v>0</v>
      </c>
      <c r="K44" s="196">
        <f>'2.1 Budget Detail YR1'!Y84</f>
        <v>0</v>
      </c>
      <c r="L44" s="196">
        <f>'2.1 Budget Detail YR1'!Z84</f>
        <v>0</v>
      </c>
      <c r="M44" s="196">
        <f>'2.1 Budget Detail YR1'!AA84</f>
        <v>0</v>
      </c>
      <c r="N44" s="197">
        <f t="shared" si="18"/>
        <v>0</v>
      </c>
      <c r="O44" s="197">
        <f>'2.2 Budget Detail YR2&gt;'!P84</f>
        <v>0</v>
      </c>
      <c r="P44" s="197">
        <f>'2.2 Budget Detail YR2&gt;'!Q84</f>
        <v>0</v>
      </c>
      <c r="Q44" s="197">
        <f>'2.2 Budget Detail YR2&gt;'!R84</f>
        <v>0</v>
      </c>
      <c r="R44" s="197">
        <f>'2.2 Budget Detail YR2&gt;'!S84</f>
        <v>0</v>
      </c>
      <c r="T44" s="60"/>
      <c r="U44" s="21"/>
      <c r="W44" s="51"/>
    </row>
    <row r="45" spans="1:35" s="6" customFormat="1" ht="12.75" customHeight="1" x14ac:dyDescent="0.3">
      <c r="A45" s="50" t="s">
        <v>458</v>
      </c>
      <c r="B45" s="303">
        <f>SUM(B40:B44)</f>
        <v>0</v>
      </c>
      <c r="C45" s="304">
        <f t="shared" ref="C45:N45" si="19">SUM(C40:C44)</f>
        <v>0</v>
      </c>
      <c r="D45" s="304">
        <f t="shared" si="19"/>
        <v>0</v>
      </c>
      <c r="E45" s="304">
        <f t="shared" si="19"/>
        <v>0</v>
      </c>
      <c r="F45" s="304">
        <f t="shared" si="19"/>
        <v>0</v>
      </c>
      <c r="G45" s="304">
        <f t="shared" si="19"/>
        <v>0</v>
      </c>
      <c r="H45" s="304">
        <f t="shared" si="19"/>
        <v>0</v>
      </c>
      <c r="I45" s="304">
        <f t="shared" si="19"/>
        <v>0</v>
      </c>
      <c r="J45" s="304">
        <f t="shared" si="19"/>
        <v>0</v>
      </c>
      <c r="K45" s="304">
        <f t="shared" si="19"/>
        <v>0</v>
      </c>
      <c r="L45" s="304">
        <f t="shared" si="19"/>
        <v>0</v>
      </c>
      <c r="M45" s="304">
        <f t="shared" si="19"/>
        <v>0</v>
      </c>
      <c r="N45" s="305">
        <f t="shared" si="19"/>
        <v>0</v>
      </c>
      <c r="O45" s="305">
        <f>O37+O33+O27+O20+O16</f>
        <v>0</v>
      </c>
      <c r="P45" s="305">
        <f t="shared" ref="P45:R45" si="20">P37+P33+P27+P20+P16</f>
        <v>0</v>
      </c>
      <c r="Q45" s="305">
        <f t="shared" si="20"/>
        <v>0</v>
      </c>
      <c r="R45" s="305">
        <f t="shared" si="20"/>
        <v>0</v>
      </c>
      <c r="T45" s="60"/>
      <c r="U45" s="21">
        <f>SUM(N45:R45)</f>
        <v>0</v>
      </c>
      <c r="W45" s="51" t="b">
        <f>IF(U45=(N45+SUM(O45:R45)),TRUE,FALSE)</f>
        <v>1</v>
      </c>
    </row>
    <row r="46" spans="1:35" s="6" customFormat="1" ht="12.75" customHeight="1" x14ac:dyDescent="0.3">
      <c r="A46" s="50"/>
      <c r="B46" s="196"/>
      <c r="C46" s="196"/>
      <c r="D46" s="196"/>
      <c r="E46" s="196"/>
      <c r="F46" s="196"/>
      <c r="G46" s="196"/>
      <c r="H46" s="196"/>
      <c r="I46" s="196"/>
      <c r="J46" s="196"/>
      <c r="K46" s="196"/>
      <c r="L46" s="196"/>
      <c r="M46" s="196"/>
      <c r="N46" s="197"/>
      <c r="O46" s="197"/>
      <c r="P46" s="197"/>
      <c r="Q46" s="197"/>
      <c r="R46" s="197"/>
      <c r="T46" s="60"/>
      <c r="U46" s="21"/>
      <c r="W46" s="51"/>
    </row>
    <row r="47" spans="1:35" s="6" customFormat="1" ht="12.75" customHeight="1" x14ac:dyDescent="0.3">
      <c r="A47" s="50" t="s">
        <v>456</v>
      </c>
      <c r="B47" s="196"/>
      <c r="C47" s="196"/>
      <c r="D47" s="196"/>
      <c r="E47" s="196"/>
      <c r="F47" s="196"/>
      <c r="G47" s="196"/>
      <c r="H47" s="196"/>
      <c r="I47" s="196"/>
      <c r="J47" s="196"/>
      <c r="K47" s="196"/>
      <c r="L47" s="196"/>
      <c r="M47" s="196"/>
      <c r="N47" s="197"/>
      <c r="O47" s="197"/>
      <c r="P47" s="197"/>
      <c r="Q47" s="197"/>
      <c r="R47" s="197"/>
      <c r="T47" s="60"/>
      <c r="U47" s="21"/>
      <c r="W47" s="51"/>
    </row>
    <row r="48" spans="1:35" s="6" customFormat="1" ht="12.75" customHeight="1" x14ac:dyDescent="0.3">
      <c r="A48" s="50" t="str">
        <f>'3. NPAC'!B70</f>
        <v>Lead Partner</v>
      </c>
      <c r="B48" s="196">
        <f>IFERROR(B40*'3. NPAC'!$B$79,0)</f>
        <v>0</v>
      </c>
      <c r="C48" s="196">
        <f>IFERROR(C40*'3. NPAC'!$B$79,0)</f>
        <v>0</v>
      </c>
      <c r="D48" s="196">
        <f>IFERROR(D40*'3. NPAC'!$B$79,0)</f>
        <v>0</v>
      </c>
      <c r="E48" s="196">
        <f>IFERROR(E40*'3. NPAC'!$B$79,0)</f>
        <v>0</v>
      </c>
      <c r="F48" s="196">
        <f>IFERROR(F40*'3. NPAC'!$B$79,0)</f>
        <v>0</v>
      </c>
      <c r="G48" s="196">
        <f>IFERROR(G40*'3. NPAC'!$B$79,0)</f>
        <v>0</v>
      </c>
      <c r="H48" s="196">
        <f>IFERROR(H40*'3. NPAC'!$B$79,0)</f>
        <v>0</v>
      </c>
      <c r="I48" s="196">
        <f>IFERROR(I40*'3. NPAC'!$B$79,0)</f>
        <v>0</v>
      </c>
      <c r="J48" s="196">
        <f>IFERROR(J40*'3. NPAC'!$B$79,0)</f>
        <v>0</v>
      </c>
      <c r="K48" s="196">
        <f>IFERROR(K40*'3. NPAC'!$B$79,0)</f>
        <v>0</v>
      </c>
      <c r="L48" s="196">
        <f>IFERROR(L40*'3. NPAC'!$B$79,0)</f>
        <v>0</v>
      </c>
      <c r="M48" s="196">
        <f>IFERROR(M40*'3. NPAC'!$B$79,0)</f>
        <v>0</v>
      </c>
      <c r="N48" s="197">
        <f>N40*'3. NPAC'!$B$79</f>
        <v>0</v>
      </c>
      <c r="O48" s="301">
        <f>O40*'3. NPAC'!$B$79</f>
        <v>0</v>
      </c>
      <c r="P48" s="301">
        <f>P40*'3. NPAC'!$B$79</f>
        <v>0</v>
      </c>
      <c r="Q48" s="301">
        <f>Q40*'3. NPAC'!$B$79</f>
        <v>0</v>
      </c>
      <c r="R48" s="301">
        <f>R40*'3. NPAC'!$B$79</f>
        <v>0</v>
      </c>
      <c r="T48" s="60"/>
      <c r="U48" s="21"/>
      <c r="W48" s="51"/>
    </row>
    <row r="49" spans="1:35" s="6" customFormat="1" ht="12.75" customHeight="1" x14ac:dyDescent="0.3">
      <c r="A49" s="50" t="str">
        <f>'3. NPAC'!C70</f>
        <v>Partner 2</v>
      </c>
      <c r="B49" s="196">
        <f>B41*'3. NPAC'!$C$79</f>
        <v>0</v>
      </c>
      <c r="C49" s="196">
        <f>C41*'3. NPAC'!$C$79</f>
        <v>0</v>
      </c>
      <c r="D49" s="196">
        <f>D41*'3. NPAC'!$C$79</f>
        <v>0</v>
      </c>
      <c r="E49" s="196">
        <f>E41*'3. NPAC'!$C$79</f>
        <v>0</v>
      </c>
      <c r="F49" s="196">
        <f>F41*'3. NPAC'!$C$79</f>
        <v>0</v>
      </c>
      <c r="G49" s="196">
        <f>G41*'3. NPAC'!$C$79</f>
        <v>0</v>
      </c>
      <c r="H49" s="196">
        <f>H41*'3. NPAC'!$C$79</f>
        <v>0</v>
      </c>
      <c r="I49" s="196">
        <f>I41*'3. NPAC'!$C$79</f>
        <v>0</v>
      </c>
      <c r="J49" s="196">
        <f>J41*'3. NPAC'!$C$79</f>
        <v>0</v>
      </c>
      <c r="K49" s="196">
        <f>K41*'3. NPAC'!$C$79</f>
        <v>0</v>
      </c>
      <c r="L49" s="196">
        <f>L41*'3. NPAC'!$C$79</f>
        <v>0</v>
      </c>
      <c r="M49" s="196">
        <f>M41*'3. NPAC'!$C$79</f>
        <v>0</v>
      </c>
      <c r="N49" s="197">
        <f>N41*'3. NPAC'!$C$79</f>
        <v>0</v>
      </c>
      <c r="O49" s="197">
        <f>O41*'3. NPAC'!$C$79</f>
        <v>0</v>
      </c>
      <c r="P49" s="197">
        <f>P41*'3. NPAC'!$C$79</f>
        <v>0</v>
      </c>
      <c r="Q49" s="197">
        <f>Q41*'3. NPAC'!$C$79</f>
        <v>0</v>
      </c>
      <c r="R49" s="197">
        <f>R41*'3. NPAC'!$C$79</f>
        <v>0</v>
      </c>
      <c r="T49" s="60"/>
      <c r="U49" s="21"/>
      <c r="W49" s="51"/>
    </row>
    <row r="50" spans="1:35" s="6" customFormat="1" ht="12.75" customHeight="1" x14ac:dyDescent="0.3">
      <c r="A50" s="50" t="str">
        <f>'3. NPAC'!D70</f>
        <v>Partner 3</v>
      </c>
      <c r="B50" s="196">
        <f>B42*'3. NPAC'!$D$79</f>
        <v>0</v>
      </c>
      <c r="C50" s="196">
        <f>C42*'3. NPAC'!$D$79</f>
        <v>0</v>
      </c>
      <c r="D50" s="196">
        <f>D42*'3. NPAC'!$D$79</f>
        <v>0</v>
      </c>
      <c r="E50" s="196">
        <f>E42*'3. NPAC'!$D$79</f>
        <v>0</v>
      </c>
      <c r="F50" s="196">
        <f>F42*'3. NPAC'!$D$79</f>
        <v>0</v>
      </c>
      <c r="G50" s="196">
        <f>G42*'3. NPAC'!$D$79</f>
        <v>0</v>
      </c>
      <c r="H50" s="196">
        <f>H42*'3. NPAC'!$D$79</f>
        <v>0</v>
      </c>
      <c r="I50" s="196">
        <f>I42*'3. NPAC'!$D$79</f>
        <v>0</v>
      </c>
      <c r="J50" s="196">
        <f>J42*'3. NPAC'!$D$79</f>
        <v>0</v>
      </c>
      <c r="K50" s="196">
        <f>K42*'3. NPAC'!$D$79</f>
        <v>0</v>
      </c>
      <c r="L50" s="196">
        <f>L42*'3. NPAC'!$D$79</f>
        <v>0</v>
      </c>
      <c r="M50" s="196">
        <f>M42*'3. NPAC'!$D$79</f>
        <v>0</v>
      </c>
      <c r="N50" s="197">
        <f>N42*'3. NPAC'!$D$79</f>
        <v>0</v>
      </c>
      <c r="O50" s="197">
        <f>O42*'3. NPAC'!$D$79</f>
        <v>0</v>
      </c>
      <c r="P50" s="197">
        <f>P42*'3. NPAC'!$D$79</f>
        <v>0</v>
      </c>
      <c r="Q50" s="197">
        <f>Q42*'3. NPAC'!$D$79</f>
        <v>0</v>
      </c>
      <c r="R50" s="197">
        <f>R42*'3. NPAC'!$D$79</f>
        <v>0</v>
      </c>
      <c r="T50" s="60"/>
      <c r="U50" s="21"/>
      <c r="W50" s="51"/>
    </row>
    <row r="51" spans="1:35" s="6" customFormat="1" ht="12.75" customHeight="1" x14ac:dyDescent="0.3">
      <c r="A51" s="50" t="str">
        <f>'3. NPAC'!E70</f>
        <v>Partner 4</v>
      </c>
      <c r="B51" s="196">
        <f>B43*'3. NPAC'!$E$79</f>
        <v>0</v>
      </c>
      <c r="C51" s="196">
        <f>C43*'3. NPAC'!$E$79</f>
        <v>0</v>
      </c>
      <c r="D51" s="196">
        <f>D43*'3. NPAC'!$E$79</f>
        <v>0</v>
      </c>
      <c r="E51" s="196">
        <f>E43*'3. NPAC'!$E$79</f>
        <v>0</v>
      </c>
      <c r="F51" s="196">
        <f>F43*'3. NPAC'!$E$79</f>
        <v>0</v>
      </c>
      <c r="G51" s="196">
        <f>G43*'3. NPAC'!$E$79</f>
        <v>0</v>
      </c>
      <c r="H51" s="196">
        <f>H43*'3. NPAC'!$E$79</f>
        <v>0</v>
      </c>
      <c r="I51" s="196">
        <f>I43*'3. NPAC'!$E$79</f>
        <v>0</v>
      </c>
      <c r="J51" s="196">
        <f>J43*'3. NPAC'!$E$79</f>
        <v>0</v>
      </c>
      <c r="K51" s="196">
        <f>K43*'3. NPAC'!$E$79</f>
        <v>0</v>
      </c>
      <c r="L51" s="196">
        <f>L43*'3. NPAC'!$E$79</f>
        <v>0</v>
      </c>
      <c r="M51" s="196">
        <f>M43*'3. NPAC'!$E$79</f>
        <v>0</v>
      </c>
      <c r="N51" s="197">
        <f>N43*'3. NPAC'!$E$79</f>
        <v>0</v>
      </c>
      <c r="O51" s="197">
        <f>O43*'3. NPAC'!$E$79</f>
        <v>0</v>
      </c>
      <c r="P51" s="197">
        <f>P43*'3. NPAC'!$E$79</f>
        <v>0</v>
      </c>
      <c r="Q51" s="197">
        <f>Q43*'3. NPAC'!$E$79</f>
        <v>0</v>
      </c>
      <c r="R51" s="197">
        <f>R43*'3. NPAC'!$E$79</f>
        <v>0</v>
      </c>
      <c r="T51" s="60"/>
      <c r="U51" s="21"/>
      <c r="W51" s="51"/>
    </row>
    <row r="52" spans="1:35" s="6" customFormat="1" ht="12.75" customHeight="1" x14ac:dyDescent="0.3">
      <c r="A52" s="50" t="str">
        <f>'3. NPAC'!F70</f>
        <v>Partner 5</v>
      </c>
      <c r="B52" s="196">
        <f>B44*'3. NPAC'!$F$79</f>
        <v>0</v>
      </c>
      <c r="C52" s="196">
        <f>C44*'3. NPAC'!$F$79</f>
        <v>0</v>
      </c>
      <c r="D52" s="196">
        <f>D44*'3. NPAC'!$F$79</f>
        <v>0</v>
      </c>
      <c r="E52" s="196">
        <f>E44*'3. NPAC'!$F$79</f>
        <v>0</v>
      </c>
      <c r="F52" s="196">
        <f>F44*'3. NPAC'!$F$79</f>
        <v>0</v>
      </c>
      <c r="G52" s="196">
        <f>G44*'3. NPAC'!$F$79</f>
        <v>0</v>
      </c>
      <c r="H52" s="196">
        <f>H44*'3. NPAC'!$F$79</f>
        <v>0</v>
      </c>
      <c r="I52" s="196">
        <f>I44*'3. NPAC'!$F$79</f>
        <v>0</v>
      </c>
      <c r="J52" s="196">
        <f>J44*'3. NPAC'!$F$79</f>
        <v>0</v>
      </c>
      <c r="K52" s="196">
        <f>K44*'3. NPAC'!$F$79</f>
        <v>0</v>
      </c>
      <c r="L52" s="196">
        <f>L44*'3. NPAC'!$F$79</f>
        <v>0</v>
      </c>
      <c r="M52" s="196">
        <f>M44*'3. NPAC'!$F$79</f>
        <v>0</v>
      </c>
      <c r="N52" s="197">
        <f>N44*'3. NPAC'!$F$79</f>
        <v>0</v>
      </c>
      <c r="O52" s="197">
        <f>O44*'3. NPAC'!$F$79</f>
        <v>0</v>
      </c>
      <c r="P52" s="197">
        <f>P44*'3. NPAC'!$F$79</f>
        <v>0</v>
      </c>
      <c r="Q52" s="197">
        <f>Q44*'3. NPAC'!$F$79</f>
        <v>0</v>
      </c>
      <c r="R52" s="197">
        <f>R44*'3. NPAC'!$F$79</f>
        <v>0</v>
      </c>
      <c r="T52" s="60"/>
      <c r="U52" s="21"/>
      <c r="W52" s="51"/>
    </row>
    <row r="53" spans="1:35" s="6" customFormat="1" ht="12.75" customHeight="1" x14ac:dyDescent="0.3">
      <c r="A53" s="50" t="s">
        <v>450</v>
      </c>
      <c r="B53" s="303">
        <f>SUM(B48:B52)</f>
        <v>0</v>
      </c>
      <c r="C53" s="304">
        <f t="shared" ref="C53:R53" si="21">SUM(C48:C52)</f>
        <v>0</v>
      </c>
      <c r="D53" s="304">
        <f t="shared" si="21"/>
        <v>0</v>
      </c>
      <c r="E53" s="304">
        <f t="shared" si="21"/>
        <v>0</v>
      </c>
      <c r="F53" s="304">
        <f t="shared" si="21"/>
        <v>0</v>
      </c>
      <c r="G53" s="304">
        <f t="shared" si="21"/>
        <v>0</v>
      </c>
      <c r="H53" s="304">
        <f t="shared" si="21"/>
        <v>0</v>
      </c>
      <c r="I53" s="304">
        <f t="shared" si="21"/>
        <v>0</v>
      </c>
      <c r="J53" s="304">
        <f t="shared" si="21"/>
        <v>0</v>
      </c>
      <c r="K53" s="304">
        <f t="shared" si="21"/>
        <v>0</v>
      </c>
      <c r="L53" s="304">
        <f t="shared" si="21"/>
        <v>0</v>
      </c>
      <c r="M53" s="304">
        <f t="shared" si="21"/>
        <v>0</v>
      </c>
      <c r="N53" s="305">
        <f t="shared" si="21"/>
        <v>0</v>
      </c>
      <c r="O53" s="305">
        <f t="shared" si="21"/>
        <v>0</v>
      </c>
      <c r="P53" s="305">
        <f t="shared" si="21"/>
        <v>0</v>
      </c>
      <c r="Q53" s="305">
        <f t="shared" si="21"/>
        <v>0</v>
      </c>
      <c r="R53" s="305">
        <f t="shared" si="21"/>
        <v>0</v>
      </c>
      <c r="T53" s="60"/>
      <c r="U53" s="21">
        <f>SUM(N53:R53)</f>
        <v>0</v>
      </c>
      <c r="W53" s="51" t="b">
        <f>IF(U53=(N53+SUM(O53:R53)),TRUE,FALSE)</f>
        <v>1</v>
      </c>
    </row>
    <row r="54" spans="1:35" s="6" customFormat="1" ht="12.75" customHeight="1" x14ac:dyDescent="0.3">
      <c r="A54" s="50"/>
      <c r="B54" s="196"/>
      <c r="C54" s="196"/>
      <c r="D54" s="196"/>
      <c r="E54" s="196"/>
      <c r="F54" s="196"/>
      <c r="G54" s="196"/>
      <c r="H54" s="196"/>
      <c r="I54" s="196"/>
      <c r="J54" s="196"/>
      <c r="K54" s="196"/>
      <c r="L54" s="196"/>
      <c r="M54" s="196"/>
      <c r="N54" s="197"/>
      <c r="O54" s="197"/>
      <c r="P54" s="197"/>
      <c r="Q54" s="197"/>
      <c r="R54" s="197"/>
      <c r="T54" s="60"/>
      <c r="U54" s="21"/>
      <c r="W54" s="51"/>
      <c r="AH54" s="2"/>
      <c r="AI54" s="2"/>
    </row>
    <row r="55" spans="1:35" s="2" customFormat="1" ht="12.75" customHeight="1" thickBot="1" x14ac:dyDescent="0.35">
      <c r="A55" s="302" t="s">
        <v>448</v>
      </c>
      <c r="B55" s="55">
        <f>B40+B48</f>
        <v>0</v>
      </c>
      <c r="C55" s="45">
        <f t="shared" ref="C55:R55" si="22">C40+C48</f>
        <v>0</v>
      </c>
      <c r="D55" s="45">
        <f t="shared" si="22"/>
        <v>0</v>
      </c>
      <c r="E55" s="45">
        <f t="shared" si="22"/>
        <v>0</v>
      </c>
      <c r="F55" s="45">
        <f t="shared" si="22"/>
        <v>0</v>
      </c>
      <c r="G55" s="45">
        <f t="shared" si="22"/>
        <v>0</v>
      </c>
      <c r="H55" s="45">
        <f t="shared" si="22"/>
        <v>0</v>
      </c>
      <c r="I55" s="45">
        <f t="shared" si="22"/>
        <v>0</v>
      </c>
      <c r="J55" s="45">
        <f t="shared" si="22"/>
        <v>0</v>
      </c>
      <c r="K55" s="45">
        <f t="shared" si="22"/>
        <v>0</v>
      </c>
      <c r="L55" s="45">
        <f t="shared" si="22"/>
        <v>0</v>
      </c>
      <c r="M55" s="45">
        <f t="shared" si="22"/>
        <v>0</v>
      </c>
      <c r="N55" s="45">
        <f t="shared" si="22"/>
        <v>0</v>
      </c>
      <c r="O55" s="198">
        <f t="shared" si="22"/>
        <v>0</v>
      </c>
      <c r="P55" s="198">
        <f t="shared" si="22"/>
        <v>0</v>
      </c>
      <c r="Q55" s="198">
        <f t="shared" si="22"/>
        <v>0</v>
      </c>
      <c r="R55" s="198">
        <f t="shared" si="22"/>
        <v>0</v>
      </c>
      <c r="T55" s="60"/>
      <c r="U55" s="21">
        <f>SUM(N55:R55)</f>
        <v>0</v>
      </c>
      <c r="V55" s="6"/>
      <c r="W55" s="51" t="b">
        <f>IF(U55=(N55+SUM(O55:R55)),TRUE,FALSE)</f>
        <v>1</v>
      </c>
      <c r="AH55" s="1"/>
      <c r="AI55" s="1"/>
    </row>
    <row r="56" spans="1:35" ht="12.75" customHeight="1" thickBot="1" x14ac:dyDescent="0.35">
      <c r="A56" s="302" t="s">
        <v>449</v>
      </c>
      <c r="B56" s="199">
        <f>B53+B45</f>
        <v>0</v>
      </c>
      <c r="C56" s="200">
        <f t="shared" ref="C56:R56" si="23">C53+C45</f>
        <v>0</v>
      </c>
      <c r="D56" s="200">
        <f t="shared" si="23"/>
        <v>0</v>
      </c>
      <c r="E56" s="200">
        <f t="shared" si="23"/>
        <v>0</v>
      </c>
      <c r="F56" s="200">
        <f t="shared" si="23"/>
        <v>0</v>
      </c>
      <c r="G56" s="200">
        <f t="shared" si="23"/>
        <v>0</v>
      </c>
      <c r="H56" s="200">
        <f t="shared" si="23"/>
        <v>0</v>
      </c>
      <c r="I56" s="200">
        <f t="shared" si="23"/>
        <v>0</v>
      </c>
      <c r="J56" s="200">
        <f t="shared" si="23"/>
        <v>0</v>
      </c>
      <c r="K56" s="200">
        <f t="shared" si="23"/>
        <v>0</v>
      </c>
      <c r="L56" s="200">
        <f t="shared" si="23"/>
        <v>0</v>
      </c>
      <c r="M56" s="200">
        <f t="shared" si="23"/>
        <v>0</v>
      </c>
      <c r="N56" s="201">
        <f t="shared" si="23"/>
        <v>0</v>
      </c>
      <c r="O56" s="202">
        <f t="shared" si="23"/>
        <v>0</v>
      </c>
      <c r="P56" s="202">
        <f t="shared" si="23"/>
        <v>0</v>
      </c>
      <c r="Q56" s="202">
        <f t="shared" si="23"/>
        <v>0</v>
      </c>
      <c r="R56" s="202">
        <f t="shared" si="23"/>
        <v>0</v>
      </c>
      <c r="S56" s="203"/>
      <c r="T56" s="210"/>
      <c r="U56" s="204"/>
      <c r="W56" s="51"/>
    </row>
    <row r="60" spans="1:35" ht="12.75" customHeight="1" thickBot="1" x14ac:dyDescent="0.35"/>
    <row r="61" spans="1:35" ht="12.75" customHeight="1" thickBot="1" x14ac:dyDescent="0.35">
      <c r="A61" s="171" t="s">
        <v>347</v>
      </c>
      <c r="B61" s="156"/>
      <c r="C61" s="156"/>
      <c r="D61" s="156"/>
      <c r="E61" s="156"/>
      <c r="F61" s="156"/>
      <c r="G61" s="156"/>
      <c r="H61" s="156"/>
      <c r="I61" s="156"/>
      <c r="J61" s="157"/>
      <c r="K61" s="156"/>
      <c r="L61" s="156"/>
      <c r="M61" s="156"/>
      <c r="N61" s="156"/>
      <c r="O61" s="156"/>
      <c r="P61" s="156"/>
      <c r="Q61" s="156"/>
      <c r="R61" s="156"/>
      <c r="S61" s="156"/>
      <c r="T61" s="158"/>
    </row>
    <row r="62" spans="1:35" ht="12.75" customHeight="1" x14ac:dyDescent="0.3">
      <c r="A62" s="173"/>
      <c r="B62" s="174"/>
      <c r="C62" s="174"/>
      <c r="D62" s="174"/>
      <c r="E62" s="174"/>
      <c r="F62" s="174"/>
      <c r="G62" s="174"/>
      <c r="H62" s="174"/>
      <c r="I62" s="174"/>
      <c r="J62" s="174"/>
      <c r="K62" s="174"/>
      <c r="L62" s="174"/>
      <c r="M62" s="174"/>
      <c r="N62" s="174"/>
      <c r="O62" s="174"/>
      <c r="P62" s="174"/>
      <c r="Q62" s="174"/>
      <c r="R62" s="174"/>
      <c r="S62" s="174"/>
      <c r="T62" s="175"/>
    </row>
    <row r="63" spans="1:35" ht="12.75" customHeight="1" x14ac:dyDescent="0.3">
      <c r="A63" s="176"/>
      <c r="B63" s="177"/>
      <c r="C63" s="177"/>
      <c r="D63" s="177"/>
      <c r="E63" s="177"/>
      <c r="F63" s="177"/>
      <c r="G63" s="177"/>
      <c r="H63" s="177"/>
      <c r="I63" s="177"/>
      <c r="J63" s="177"/>
      <c r="K63" s="177"/>
      <c r="L63" s="177"/>
      <c r="M63" s="177"/>
      <c r="N63" s="177"/>
      <c r="O63" s="177"/>
      <c r="P63" s="177"/>
      <c r="Q63" s="177"/>
      <c r="R63" s="177"/>
      <c r="S63" s="177"/>
      <c r="T63" s="178"/>
    </row>
    <row r="64" spans="1:35" ht="12.75" customHeight="1" x14ac:dyDescent="0.3">
      <c r="A64" s="176"/>
      <c r="B64" s="177"/>
      <c r="C64" s="177"/>
      <c r="D64" s="177"/>
      <c r="E64" s="177"/>
      <c r="F64" s="177"/>
      <c r="G64" s="177"/>
      <c r="H64" s="177"/>
      <c r="I64" s="177"/>
      <c r="J64" s="177"/>
      <c r="K64" s="177"/>
      <c r="L64" s="177"/>
      <c r="M64" s="177"/>
      <c r="N64" s="177"/>
      <c r="O64" s="177"/>
      <c r="P64" s="177"/>
      <c r="Q64" s="177"/>
      <c r="R64" s="177"/>
      <c r="S64" s="177"/>
      <c r="T64" s="178"/>
    </row>
    <row r="65" spans="1:20" ht="12.75" customHeight="1" x14ac:dyDescent="0.3">
      <c r="A65" s="176"/>
      <c r="B65" s="177"/>
      <c r="C65" s="177"/>
      <c r="D65" s="177"/>
      <c r="E65" s="177"/>
      <c r="F65" s="177"/>
      <c r="G65" s="177"/>
      <c r="H65" s="177"/>
      <c r="I65" s="177"/>
      <c r="J65" s="177"/>
      <c r="K65" s="177"/>
      <c r="L65" s="177"/>
      <c r="M65" s="177"/>
      <c r="N65" s="177"/>
      <c r="O65" s="177"/>
      <c r="P65" s="177"/>
      <c r="Q65" s="177"/>
      <c r="R65" s="177"/>
      <c r="S65" s="177"/>
      <c r="T65" s="178"/>
    </row>
    <row r="66" spans="1:20" ht="12.75" customHeight="1" x14ac:dyDescent="0.3">
      <c r="A66" s="176"/>
      <c r="B66" s="177"/>
      <c r="C66" s="177"/>
      <c r="D66" s="177"/>
      <c r="E66" s="177"/>
      <c r="F66" s="177"/>
      <c r="G66" s="177"/>
      <c r="H66" s="177"/>
      <c r="I66" s="177"/>
      <c r="J66" s="177"/>
      <c r="K66" s="177"/>
      <c r="L66" s="177"/>
      <c r="M66" s="177"/>
      <c r="N66" s="177"/>
      <c r="O66" s="177"/>
      <c r="P66" s="177"/>
      <c r="Q66" s="177"/>
      <c r="R66" s="177"/>
      <c r="S66" s="177"/>
      <c r="T66" s="178"/>
    </row>
    <row r="67" spans="1:20" ht="12.75" customHeight="1" x14ac:dyDescent="0.3">
      <c r="A67" s="176"/>
      <c r="B67" s="177"/>
      <c r="C67" s="177"/>
      <c r="D67" s="177"/>
      <c r="E67" s="177"/>
      <c r="F67" s="177"/>
      <c r="G67" s="177"/>
      <c r="H67" s="177"/>
      <c r="I67" s="177"/>
      <c r="J67" s="177"/>
      <c r="K67" s="177"/>
      <c r="L67" s="177"/>
      <c r="M67" s="177"/>
      <c r="N67" s="177"/>
      <c r="O67" s="177"/>
      <c r="P67" s="177"/>
      <c r="Q67" s="177"/>
      <c r="R67" s="177"/>
      <c r="S67" s="177"/>
      <c r="T67" s="178"/>
    </row>
    <row r="68" spans="1:20" ht="12.75" customHeight="1" x14ac:dyDescent="0.3">
      <c r="A68" s="176"/>
      <c r="B68" s="177"/>
      <c r="C68" s="177"/>
      <c r="D68" s="177"/>
      <c r="E68" s="177"/>
      <c r="F68" s="177"/>
      <c r="G68" s="177"/>
      <c r="H68" s="177"/>
      <c r="I68" s="177"/>
      <c r="J68" s="177"/>
      <c r="K68" s="177"/>
      <c r="L68" s="177"/>
      <c r="M68" s="177"/>
      <c r="N68" s="177"/>
      <c r="O68" s="177"/>
      <c r="P68" s="177"/>
      <c r="Q68" s="177"/>
      <c r="R68" s="177"/>
      <c r="S68" s="177"/>
      <c r="T68" s="178"/>
    </row>
    <row r="69" spans="1:20" ht="12.75" customHeight="1" x14ac:dyDescent="0.3">
      <c r="A69" s="176"/>
      <c r="B69" s="177"/>
      <c r="C69" s="177"/>
      <c r="D69" s="177"/>
      <c r="E69" s="177"/>
      <c r="F69" s="177"/>
      <c r="G69" s="177"/>
      <c r="H69" s="177"/>
      <c r="I69" s="177"/>
      <c r="J69" s="177"/>
      <c r="K69" s="177"/>
      <c r="L69" s="177"/>
      <c r="M69" s="177"/>
      <c r="N69" s="177"/>
      <c r="O69" s="177"/>
      <c r="P69" s="177"/>
      <c r="Q69" s="177"/>
      <c r="R69" s="177"/>
      <c r="S69" s="177"/>
      <c r="T69" s="178"/>
    </row>
    <row r="70" spans="1:20" ht="12.75" customHeight="1" x14ac:dyDescent="0.3">
      <c r="A70" s="176"/>
      <c r="B70" s="177"/>
      <c r="C70" s="177"/>
      <c r="D70" s="177"/>
      <c r="E70" s="177"/>
      <c r="F70" s="177"/>
      <c r="G70" s="177"/>
      <c r="H70" s="177"/>
      <c r="I70" s="177"/>
      <c r="J70" s="177"/>
      <c r="K70" s="177"/>
      <c r="L70" s="177"/>
      <c r="M70" s="177"/>
      <c r="N70" s="177"/>
      <c r="O70" s="177"/>
      <c r="P70" s="177"/>
      <c r="Q70" s="177"/>
      <c r="R70" s="177"/>
      <c r="S70" s="177"/>
      <c r="T70" s="178"/>
    </row>
    <row r="71" spans="1:20" ht="12.75" customHeight="1" x14ac:dyDescent="0.3">
      <c r="A71" s="176"/>
      <c r="B71" s="177"/>
      <c r="C71" s="177"/>
      <c r="D71" s="177"/>
      <c r="E71" s="177"/>
      <c r="F71" s="177"/>
      <c r="G71" s="177"/>
      <c r="H71" s="177"/>
      <c r="I71" s="177"/>
      <c r="J71" s="177"/>
      <c r="K71" s="177"/>
      <c r="L71" s="177"/>
      <c r="M71" s="177"/>
      <c r="N71" s="177"/>
      <c r="O71" s="177"/>
      <c r="P71" s="177"/>
      <c r="Q71" s="177"/>
      <c r="R71" s="177"/>
      <c r="S71" s="177"/>
      <c r="T71" s="178"/>
    </row>
    <row r="72" spans="1:20" ht="12.75" customHeight="1" x14ac:dyDescent="0.3">
      <c r="A72" s="176"/>
      <c r="B72" s="177"/>
      <c r="C72" s="177"/>
      <c r="D72" s="177"/>
      <c r="E72" s="177"/>
      <c r="F72" s="177"/>
      <c r="G72" s="177"/>
      <c r="H72" s="177"/>
      <c r="I72" s="177"/>
      <c r="J72" s="177"/>
      <c r="K72" s="177"/>
      <c r="L72" s="177"/>
      <c r="M72" s="177"/>
      <c r="N72" s="177"/>
      <c r="O72" s="177"/>
      <c r="P72" s="177"/>
      <c r="Q72" s="177"/>
      <c r="R72" s="177"/>
      <c r="S72" s="177"/>
      <c r="T72" s="178"/>
    </row>
    <row r="73" spans="1:20" ht="12.75" customHeight="1" x14ac:dyDescent="0.3">
      <c r="A73" s="176"/>
      <c r="B73" s="177"/>
      <c r="C73" s="177"/>
      <c r="D73" s="177"/>
      <c r="E73" s="177"/>
      <c r="F73" s="177"/>
      <c r="G73" s="177"/>
      <c r="H73" s="177"/>
      <c r="I73" s="177"/>
      <c r="J73" s="177"/>
      <c r="K73" s="177"/>
      <c r="L73" s="177"/>
      <c r="M73" s="177"/>
      <c r="N73" s="177"/>
      <c r="O73" s="177"/>
      <c r="P73" s="177"/>
      <c r="Q73" s="177"/>
      <c r="R73" s="177"/>
      <c r="S73" s="177"/>
      <c r="T73" s="178"/>
    </row>
    <row r="74" spans="1:20" ht="12.75" customHeight="1" thickBot="1" x14ac:dyDescent="0.35">
      <c r="A74" s="179"/>
      <c r="B74" s="180"/>
      <c r="C74" s="180"/>
      <c r="D74" s="180"/>
      <c r="E74" s="180"/>
      <c r="F74" s="180"/>
      <c r="G74" s="180"/>
      <c r="H74" s="180"/>
      <c r="I74" s="180"/>
      <c r="J74" s="180"/>
      <c r="K74" s="180"/>
      <c r="L74" s="180"/>
      <c r="M74" s="180"/>
      <c r="N74" s="180"/>
      <c r="O74" s="180"/>
      <c r="P74" s="180"/>
      <c r="Q74" s="180"/>
      <c r="R74" s="180"/>
      <c r="S74" s="180"/>
      <c r="T74" s="181"/>
    </row>
  </sheetData>
  <protectedRanges>
    <protectedRange sqref="A15" name="Shhet2.1_2"/>
    <protectedRange sqref="A62" name="Shhet2.1"/>
  </protectedRanges>
  <mergeCells count="5">
    <mergeCell ref="B10:M10"/>
    <mergeCell ref="B11:D11"/>
    <mergeCell ref="E11:G11"/>
    <mergeCell ref="H11:J11"/>
    <mergeCell ref="K11:M1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AE87"/>
  <sheetViews>
    <sheetView zoomScale="80" zoomScaleNormal="80" workbookViewId="0">
      <selection activeCell="A2" sqref="A2"/>
    </sheetView>
  </sheetViews>
  <sheetFormatPr defaultColWidth="9.1796875" defaultRowHeight="13.5" customHeight="1" x14ac:dyDescent="0.3"/>
  <cols>
    <col min="1" max="1" width="20.7265625" style="225" customWidth="1"/>
    <col min="2" max="2" width="38.26953125" style="9" customWidth="1"/>
    <col min="3" max="4" width="15" style="9" customWidth="1"/>
    <col min="5" max="5" width="10.54296875" style="9" customWidth="1"/>
    <col min="6" max="6" width="47.1796875" style="9" customWidth="1"/>
    <col min="7" max="7" width="34.1796875" style="5" customWidth="1"/>
    <col min="8" max="8" width="30.54296875" style="9" customWidth="1"/>
    <col min="9" max="9" width="19.7265625" style="5" customWidth="1"/>
    <col min="10" max="10" width="35" style="9" customWidth="1"/>
    <col min="11" max="13" width="15" style="5" customWidth="1"/>
    <col min="14" max="14" width="10.7265625" style="225" bestFit="1" customWidth="1"/>
    <col min="15" max="27" width="12.26953125" style="1" customWidth="1"/>
    <col min="28" max="28" width="9.1796875" style="1"/>
    <col min="29" max="29" width="10.1796875" style="225" customWidth="1"/>
    <col min="30" max="30" width="20.81640625" style="9" customWidth="1"/>
    <col min="31" max="31" width="13" style="9" hidden="1" customWidth="1"/>
    <col min="32" max="33" width="12.26953125" style="1" bestFit="1" customWidth="1"/>
    <col min="34" max="34" width="9.54296875" style="1" bestFit="1" customWidth="1"/>
    <col min="35" max="16384" width="9.1796875" style="1"/>
  </cols>
  <sheetData>
    <row r="1" spans="1:31" ht="13.5" customHeight="1" x14ac:dyDescent="0.3">
      <c r="L1" s="243" t="s">
        <v>341</v>
      </c>
      <c r="M1" s="244" t="s">
        <v>405</v>
      </c>
      <c r="N1" s="246" t="s">
        <v>406</v>
      </c>
      <c r="AD1" s="1"/>
      <c r="AE1" s="1"/>
    </row>
    <row r="2" spans="1:31" ht="13.5" customHeight="1" x14ac:dyDescent="0.3">
      <c r="L2" s="265" t="s">
        <v>446</v>
      </c>
      <c r="M2" s="266">
        <v>1.3</v>
      </c>
      <c r="N2" s="267">
        <v>43555</v>
      </c>
      <c r="AD2" s="1"/>
      <c r="AE2" s="1"/>
    </row>
    <row r="3" spans="1:31" ht="13.5" customHeight="1" x14ac:dyDescent="0.3">
      <c r="L3" s="237"/>
      <c r="M3" s="238"/>
      <c r="N3" s="239"/>
      <c r="AD3" s="1"/>
      <c r="AE3" s="1"/>
    </row>
    <row r="4" spans="1:31" ht="13.5" customHeight="1" x14ac:dyDescent="0.3">
      <c r="C4" s="311" t="s">
        <v>463</v>
      </c>
      <c r="D4" s="308"/>
      <c r="E4" s="308"/>
      <c r="F4" s="308"/>
      <c r="G4" s="312"/>
      <c r="H4" s="308"/>
      <c r="L4" s="237"/>
      <c r="M4" s="238"/>
      <c r="N4" s="239"/>
      <c r="AD4" s="1"/>
      <c r="AE4" s="1"/>
    </row>
    <row r="5" spans="1:31" ht="13.5" customHeight="1" x14ac:dyDescent="0.3">
      <c r="C5" s="308" t="s">
        <v>464</v>
      </c>
      <c r="D5" s="308"/>
      <c r="E5" s="308"/>
      <c r="F5" s="308"/>
      <c r="G5" s="312"/>
      <c r="H5" s="308"/>
      <c r="L5" s="237"/>
      <c r="M5" s="238"/>
      <c r="N5" s="239"/>
      <c r="AD5" s="1"/>
      <c r="AE5" s="1"/>
    </row>
    <row r="6" spans="1:31" ht="13.5" customHeight="1" x14ac:dyDescent="0.3">
      <c r="C6" s="308" t="s">
        <v>461</v>
      </c>
      <c r="D6" s="308"/>
      <c r="E6" s="308"/>
      <c r="F6" s="308"/>
      <c r="G6" s="312"/>
      <c r="H6" s="308"/>
      <c r="L6" s="240"/>
      <c r="M6" s="241"/>
      <c r="N6" s="242"/>
      <c r="AD6" s="1"/>
      <c r="AE6" s="1"/>
    </row>
    <row r="7" spans="1:31" ht="13.5" customHeight="1" x14ac:dyDescent="0.3">
      <c r="C7" s="308" t="s">
        <v>462</v>
      </c>
      <c r="D7" s="308"/>
      <c r="E7" s="308"/>
      <c r="F7" s="308"/>
      <c r="G7" s="312"/>
      <c r="H7" s="308"/>
    </row>
    <row r="8" spans="1:31" ht="13.5" customHeight="1" thickBot="1" x14ac:dyDescent="0.35"/>
    <row r="9" spans="1:31" s="310" customFormat="1" ht="39" x14ac:dyDescent="0.3">
      <c r="A9" s="183" t="s">
        <v>348</v>
      </c>
      <c r="B9" s="183" t="s">
        <v>342</v>
      </c>
      <c r="C9" s="320" t="s">
        <v>497</v>
      </c>
      <c r="D9" s="184" t="s">
        <v>465</v>
      </c>
      <c r="E9" s="184" t="s">
        <v>344</v>
      </c>
      <c r="F9" s="185" t="s">
        <v>170</v>
      </c>
      <c r="G9" s="186" t="s">
        <v>343</v>
      </c>
      <c r="H9" s="184" t="s">
        <v>371</v>
      </c>
      <c r="I9" s="185" t="s">
        <v>404</v>
      </c>
      <c r="J9" s="184" t="s">
        <v>378</v>
      </c>
      <c r="K9" s="187" t="s">
        <v>349</v>
      </c>
      <c r="L9" s="187" t="s">
        <v>423</v>
      </c>
      <c r="M9" s="187" t="s">
        <v>350</v>
      </c>
      <c r="N9" s="182" t="s">
        <v>171</v>
      </c>
      <c r="O9" s="154" t="s">
        <v>415</v>
      </c>
      <c r="P9" s="262" t="s">
        <v>355</v>
      </c>
      <c r="Q9" s="262" t="s">
        <v>356</v>
      </c>
      <c r="R9" s="262" t="s">
        <v>357</v>
      </c>
      <c r="S9" s="262" t="s">
        <v>358</v>
      </c>
      <c r="T9" s="262" t="s">
        <v>359</v>
      </c>
      <c r="U9" s="262" t="s">
        <v>360</v>
      </c>
      <c r="V9" s="262" t="s">
        <v>361</v>
      </c>
      <c r="W9" s="262" t="s">
        <v>362</v>
      </c>
      <c r="X9" s="262" t="s">
        <v>363</v>
      </c>
      <c r="Y9" s="262" t="s">
        <v>352</v>
      </c>
      <c r="Z9" s="262" t="s">
        <v>353</v>
      </c>
      <c r="AA9" s="262" t="s">
        <v>354</v>
      </c>
      <c r="AB9" s="188" t="s">
        <v>169</v>
      </c>
      <c r="AC9" s="228" t="s">
        <v>370</v>
      </c>
      <c r="AD9" s="229" t="s">
        <v>369</v>
      </c>
      <c r="AE9" s="229" t="s">
        <v>414</v>
      </c>
    </row>
    <row r="10" spans="1:31" ht="13.5" customHeight="1" x14ac:dyDescent="0.3">
      <c r="A10" s="235">
        <v>1.1000000000000001</v>
      </c>
      <c r="B10" s="150"/>
      <c r="C10" s="321"/>
      <c r="D10" s="150"/>
      <c r="E10" s="150"/>
      <c r="F10" s="150"/>
      <c r="G10" s="10"/>
      <c r="H10" s="150"/>
      <c r="I10" s="10"/>
      <c r="J10" s="150"/>
      <c r="K10" s="28"/>
      <c r="L10" s="261"/>
      <c r="M10" s="261"/>
      <c r="N10" s="261"/>
      <c r="O10" s="261"/>
      <c r="P10" s="261"/>
      <c r="Q10" s="261"/>
      <c r="R10" s="261"/>
      <c r="S10" s="261"/>
      <c r="T10" s="261"/>
      <c r="U10" s="261"/>
      <c r="V10" s="261"/>
      <c r="W10" s="261"/>
      <c r="X10" s="261"/>
      <c r="Y10" s="261"/>
      <c r="Z10" s="261"/>
      <c r="AA10" s="261"/>
      <c r="AB10" s="189">
        <f>SUM(P10:AA10)</f>
        <v>0</v>
      </c>
      <c r="AC10" s="226"/>
      <c r="AD10" s="150"/>
      <c r="AE10" s="150" t="e">
        <f>VLOOKUP(#REF!,'Data Validation'!AC:AD,2,FALSE)</f>
        <v>#REF!</v>
      </c>
    </row>
    <row r="11" spans="1:31" ht="13.5" customHeight="1" x14ac:dyDescent="0.3">
      <c r="A11" s="236">
        <v>1.2</v>
      </c>
      <c r="B11" s="151"/>
      <c r="C11" s="322"/>
      <c r="D11" s="151"/>
      <c r="E11" s="151"/>
      <c r="F11" s="151"/>
      <c r="G11" s="142"/>
      <c r="H11" s="151"/>
      <c r="I11" s="151"/>
      <c r="J11" s="151"/>
      <c r="K11" s="29"/>
      <c r="L11" s="261"/>
      <c r="M11" s="261"/>
      <c r="N11" s="261"/>
      <c r="O11" s="261"/>
      <c r="P11" s="261"/>
      <c r="Q11" s="261"/>
      <c r="R11" s="261"/>
      <c r="S11" s="261"/>
      <c r="T11" s="261"/>
      <c r="U11" s="261"/>
      <c r="V11" s="261"/>
      <c r="W11" s="261"/>
      <c r="X11" s="261"/>
      <c r="Y11" s="261"/>
      <c r="Z11" s="261"/>
      <c r="AA11" s="261"/>
      <c r="AB11" s="190">
        <f t="shared" ref="AB11:AB74" si="0">SUM(P11:AA11)</f>
        <v>0</v>
      </c>
      <c r="AC11" s="227"/>
      <c r="AD11" s="151"/>
      <c r="AE11" s="150" t="e">
        <f>VLOOKUP(#REF!,'Data Validation'!AC:AD,2,FALSE)</f>
        <v>#REF!</v>
      </c>
    </row>
    <row r="12" spans="1:31" ht="13.5" customHeight="1" x14ac:dyDescent="0.3">
      <c r="A12" s="236">
        <v>1.3</v>
      </c>
      <c r="B12" s="151"/>
      <c r="C12" s="322"/>
      <c r="D12" s="151"/>
      <c r="E12" s="151"/>
      <c r="F12" s="151"/>
      <c r="G12" s="142"/>
      <c r="H12" s="151"/>
      <c r="I12" s="151"/>
      <c r="J12" s="151"/>
      <c r="K12" s="29"/>
      <c r="L12" s="261"/>
      <c r="M12" s="261"/>
      <c r="N12" s="261"/>
      <c r="O12" s="261"/>
      <c r="P12" s="261"/>
      <c r="Q12" s="261"/>
      <c r="R12" s="261"/>
      <c r="S12" s="261"/>
      <c r="T12" s="261"/>
      <c r="U12" s="261"/>
      <c r="V12" s="261"/>
      <c r="W12" s="261"/>
      <c r="X12" s="261"/>
      <c r="Y12" s="261"/>
      <c r="Z12" s="261"/>
      <c r="AA12" s="261"/>
      <c r="AB12" s="190">
        <f t="shared" si="0"/>
        <v>0</v>
      </c>
      <c r="AC12" s="227"/>
      <c r="AD12" s="151"/>
      <c r="AE12" s="150" t="e">
        <f>VLOOKUP(#REF!,'Data Validation'!AC:AD,2,FALSE)</f>
        <v>#REF!</v>
      </c>
    </row>
    <row r="13" spans="1:31" ht="13.5" customHeight="1" x14ac:dyDescent="0.3">
      <c r="A13" s="236">
        <v>1.4</v>
      </c>
      <c r="B13" s="151"/>
      <c r="C13" s="322"/>
      <c r="D13" s="151"/>
      <c r="E13" s="151"/>
      <c r="F13" s="151"/>
      <c r="G13" s="142"/>
      <c r="H13" s="151"/>
      <c r="I13" s="151"/>
      <c r="J13" s="151"/>
      <c r="K13" s="29"/>
      <c r="L13" s="261"/>
      <c r="M13" s="261"/>
      <c r="N13" s="261"/>
      <c r="O13" s="261"/>
      <c r="P13" s="261"/>
      <c r="Q13" s="261"/>
      <c r="R13" s="261"/>
      <c r="S13" s="261"/>
      <c r="T13" s="261"/>
      <c r="U13" s="261"/>
      <c r="V13" s="261"/>
      <c r="W13" s="261"/>
      <c r="X13" s="261"/>
      <c r="Y13" s="261"/>
      <c r="Z13" s="261"/>
      <c r="AA13" s="261"/>
      <c r="AB13" s="190">
        <f t="shared" si="0"/>
        <v>0</v>
      </c>
      <c r="AC13" s="227"/>
      <c r="AD13" s="151"/>
      <c r="AE13" s="150" t="e">
        <f>VLOOKUP(#REF!,'Data Validation'!AC:AD,2,FALSE)</f>
        <v>#REF!</v>
      </c>
    </row>
    <row r="14" spans="1:31" ht="13.5" customHeight="1" x14ac:dyDescent="0.3">
      <c r="A14" s="236"/>
      <c r="B14" s="151"/>
      <c r="C14" s="322"/>
      <c r="D14" s="151"/>
      <c r="E14" s="151"/>
      <c r="F14" s="151"/>
      <c r="G14" s="142"/>
      <c r="H14" s="151"/>
      <c r="I14" s="151"/>
      <c r="J14" s="151"/>
      <c r="K14" s="29"/>
      <c r="L14" s="261"/>
      <c r="M14" s="261"/>
      <c r="N14" s="261"/>
      <c r="O14" s="261"/>
      <c r="P14" s="261"/>
      <c r="Q14" s="261"/>
      <c r="R14" s="261"/>
      <c r="S14" s="261"/>
      <c r="T14" s="261"/>
      <c r="U14" s="261"/>
      <c r="V14" s="261"/>
      <c r="W14" s="261"/>
      <c r="X14" s="261"/>
      <c r="Y14" s="261"/>
      <c r="Z14" s="261"/>
      <c r="AA14" s="261"/>
      <c r="AB14" s="190">
        <f t="shared" si="0"/>
        <v>0</v>
      </c>
      <c r="AC14" s="227"/>
      <c r="AD14" s="151"/>
      <c r="AE14" s="150" t="e">
        <f>VLOOKUP(#REF!,'Data Validation'!AC:AD,2,FALSE)</f>
        <v>#REF!</v>
      </c>
    </row>
    <row r="15" spans="1:31" ht="13.5" customHeight="1" x14ac:dyDescent="0.3">
      <c r="A15" s="236"/>
      <c r="B15" s="151"/>
      <c r="C15" s="322"/>
      <c r="D15" s="151"/>
      <c r="E15" s="151"/>
      <c r="F15" s="151"/>
      <c r="G15" s="142"/>
      <c r="H15" s="151"/>
      <c r="I15" s="151"/>
      <c r="J15" s="151"/>
      <c r="K15" s="29"/>
      <c r="L15" s="261"/>
      <c r="M15" s="261"/>
      <c r="N15" s="261"/>
      <c r="O15" s="261"/>
      <c r="P15" s="261"/>
      <c r="Q15" s="261"/>
      <c r="R15" s="261"/>
      <c r="S15" s="261"/>
      <c r="T15" s="261"/>
      <c r="U15" s="261"/>
      <c r="V15" s="261"/>
      <c r="W15" s="261"/>
      <c r="X15" s="261"/>
      <c r="Y15" s="261"/>
      <c r="Z15" s="261"/>
      <c r="AA15" s="261"/>
      <c r="AB15" s="190">
        <f t="shared" si="0"/>
        <v>0</v>
      </c>
      <c r="AC15" s="227"/>
      <c r="AD15" s="151"/>
      <c r="AE15" s="150" t="e">
        <f>VLOOKUP(#REF!,'Data Validation'!AC:AD,2,FALSE)</f>
        <v>#REF!</v>
      </c>
    </row>
    <row r="16" spans="1:31" ht="13.5" customHeight="1" x14ac:dyDescent="0.3">
      <c r="A16" s="236"/>
      <c r="B16" s="151"/>
      <c r="C16" s="322"/>
      <c r="D16" s="151"/>
      <c r="E16" s="151"/>
      <c r="F16" s="151"/>
      <c r="G16" s="142"/>
      <c r="H16" s="151"/>
      <c r="I16" s="151"/>
      <c r="J16" s="151"/>
      <c r="K16" s="29"/>
      <c r="L16" s="29"/>
      <c r="M16" s="29"/>
      <c r="N16" s="234"/>
      <c r="O16" s="31"/>
      <c r="P16" s="261"/>
      <c r="Q16" s="261"/>
      <c r="R16" s="261"/>
      <c r="S16" s="261"/>
      <c r="T16" s="261"/>
      <c r="U16" s="261"/>
      <c r="V16" s="261"/>
      <c r="W16" s="261"/>
      <c r="X16" s="261"/>
      <c r="Y16" s="261"/>
      <c r="Z16" s="261"/>
      <c r="AA16" s="261"/>
      <c r="AB16" s="190">
        <f t="shared" si="0"/>
        <v>0</v>
      </c>
      <c r="AC16" s="227"/>
      <c r="AD16" s="151"/>
      <c r="AE16" s="150" t="e">
        <f>VLOOKUP(#REF!,'Data Validation'!AC:AD,2,FALSE)</f>
        <v>#REF!</v>
      </c>
    </row>
    <row r="17" spans="1:31" ht="13.5" customHeight="1" x14ac:dyDescent="0.3">
      <c r="A17" s="236"/>
      <c r="B17" s="151"/>
      <c r="C17" s="322"/>
      <c r="D17" s="151"/>
      <c r="E17" s="151"/>
      <c r="F17" s="151"/>
      <c r="G17" s="142"/>
      <c r="H17" s="151"/>
      <c r="I17" s="151"/>
      <c r="J17" s="151"/>
      <c r="K17" s="29"/>
      <c r="L17" s="29"/>
      <c r="M17" s="29"/>
      <c r="N17" s="234"/>
      <c r="O17" s="31"/>
      <c r="P17" s="261"/>
      <c r="Q17" s="261"/>
      <c r="R17" s="261"/>
      <c r="S17" s="261"/>
      <c r="T17" s="261"/>
      <c r="U17" s="261"/>
      <c r="V17" s="261"/>
      <c r="W17" s="261"/>
      <c r="X17" s="261"/>
      <c r="Y17" s="261"/>
      <c r="Z17" s="261"/>
      <c r="AA17" s="261"/>
      <c r="AB17" s="190">
        <f t="shared" si="0"/>
        <v>0</v>
      </c>
      <c r="AC17" s="227"/>
      <c r="AD17" s="151"/>
      <c r="AE17" s="150" t="e">
        <f>VLOOKUP(#REF!,'Data Validation'!AC:AD,2,FALSE)</f>
        <v>#REF!</v>
      </c>
    </row>
    <row r="18" spans="1:31" ht="13.5" customHeight="1" x14ac:dyDescent="0.3">
      <c r="A18" s="236"/>
      <c r="B18" s="151"/>
      <c r="C18" s="322"/>
      <c r="D18" s="151"/>
      <c r="E18" s="151"/>
      <c r="F18" s="151"/>
      <c r="G18" s="142"/>
      <c r="H18" s="151"/>
      <c r="I18" s="151"/>
      <c r="J18" s="151"/>
      <c r="K18" s="29"/>
      <c r="L18" s="29"/>
      <c r="M18" s="29"/>
      <c r="N18" s="234"/>
      <c r="O18" s="31"/>
      <c r="P18" s="261"/>
      <c r="Q18" s="261"/>
      <c r="R18" s="261"/>
      <c r="S18" s="261"/>
      <c r="T18" s="261"/>
      <c r="U18" s="261"/>
      <c r="V18" s="261"/>
      <c r="W18" s="261"/>
      <c r="X18" s="261"/>
      <c r="Y18" s="261"/>
      <c r="Z18" s="261"/>
      <c r="AA18" s="261"/>
      <c r="AB18" s="190">
        <f t="shared" si="0"/>
        <v>0</v>
      </c>
      <c r="AC18" s="227"/>
      <c r="AD18" s="151"/>
      <c r="AE18" s="150" t="e">
        <f>VLOOKUP(#REF!,'Data Validation'!AC:AD,2,FALSE)</f>
        <v>#REF!</v>
      </c>
    </row>
    <row r="19" spans="1:31" ht="13.5" customHeight="1" x14ac:dyDescent="0.3">
      <c r="A19" s="236"/>
      <c r="B19" s="151"/>
      <c r="C19" s="322"/>
      <c r="D19" s="151"/>
      <c r="E19" s="151"/>
      <c r="F19" s="151"/>
      <c r="G19" s="142"/>
      <c r="H19" s="151"/>
      <c r="I19" s="151"/>
      <c r="J19" s="151"/>
      <c r="K19" s="29"/>
      <c r="L19" s="29"/>
      <c r="M19" s="29"/>
      <c r="N19" s="234"/>
      <c r="O19" s="31"/>
      <c r="P19" s="261"/>
      <c r="Q19" s="261"/>
      <c r="R19" s="261"/>
      <c r="S19" s="261"/>
      <c r="T19" s="261"/>
      <c r="U19" s="261"/>
      <c r="V19" s="261"/>
      <c r="W19" s="261"/>
      <c r="X19" s="261"/>
      <c r="Y19" s="261"/>
      <c r="Z19" s="261"/>
      <c r="AA19" s="261"/>
      <c r="AB19" s="190">
        <f t="shared" si="0"/>
        <v>0</v>
      </c>
      <c r="AC19" s="227"/>
      <c r="AD19" s="151"/>
      <c r="AE19" s="150" t="e">
        <f>VLOOKUP(#REF!,'Data Validation'!AC:AD,2,FALSE)</f>
        <v>#REF!</v>
      </c>
    </row>
    <row r="20" spans="1:31" ht="13.5" customHeight="1" x14ac:dyDescent="0.3">
      <c r="A20" s="236"/>
      <c r="B20" s="151"/>
      <c r="C20" s="322"/>
      <c r="D20" s="151"/>
      <c r="E20" s="151"/>
      <c r="F20" s="151"/>
      <c r="G20" s="142"/>
      <c r="H20" s="151"/>
      <c r="I20" s="151"/>
      <c r="J20" s="151"/>
      <c r="K20" s="29"/>
      <c r="L20" s="29"/>
      <c r="M20" s="29"/>
      <c r="N20" s="234"/>
      <c r="O20" s="31"/>
      <c r="P20" s="261"/>
      <c r="Q20" s="261"/>
      <c r="R20" s="261"/>
      <c r="S20" s="261"/>
      <c r="T20" s="261"/>
      <c r="U20" s="261"/>
      <c r="V20" s="261"/>
      <c r="W20" s="261"/>
      <c r="X20" s="261"/>
      <c r="Y20" s="261"/>
      <c r="Z20" s="261"/>
      <c r="AA20" s="261"/>
      <c r="AB20" s="190">
        <f t="shared" si="0"/>
        <v>0</v>
      </c>
      <c r="AC20" s="227"/>
      <c r="AD20" s="151"/>
      <c r="AE20" s="150" t="e">
        <f>VLOOKUP(#REF!,'Data Validation'!AC:AD,2,FALSE)</f>
        <v>#REF!</v>
      </c>
    </row>
    <row r="21" spans="1:31" ht="13.5" customHeight="1" x14ac:dyDescent="0.3">
      <c r="A21" s="236"/>
      <c r="B21" s="151"/>
      <c r="C21" s="322"/>
      <c r="D21" s="151"/>
      <c r="E21" s="151"/>
      <c r="F21" s="151"/>
      <c r="G21" s="142"/>
      <c r="H21" s="151"/>
      <c r="I21" s="151"/>
      <c r="J21" s="151"/>
      <c r="K21" s="29"/>
      <c r="L21" s="29"/>
      <c r="M21" s="29"/>
      <c r="N21" s="234"/>
      <c r="O21" s="31"/>
      <c r="P21" s="261"/>
      <c r="Q21" s="261"/>
      <c r="R21" s="261"/>
      <c r="S21" s="261"/>
      <c r="T21" s="261"/>
      <c r="U21" s="261"/>
      <c r="V21" s="261"/>
      <c r="W21" s="261"/>
      <c r="X21" s="261"/>
      <c r="Y21" s="261"/>
      <c r="Z21" s="261"/>
      <c r="AA21" s="261"/>
      <c r="AB21" s="190">
        <f t="shared" si="0"/>
        <v>0</v>
      </c>
      <c r="AC21" s="227"/>
      <c r="AD21" s="151"/>
      <c r="AE21" s="150" t="e">
        <f>VLOOKUP(#REF!,'Data Validation'!AC:AD,2,FALSE)</f>
        <v>#REF!</v>
      </c>
    </row>
    <row r="22" spans="1:31" ht="13.5" customHeight="1" x14ac:dyDescent="0.3">
      <c r="A22" s="236"/>
      <c r="B22" s="151"/>
      <c r="C22" s="322"/>
      <c r="D22" s="151"/>
      <c r="E22" s="151"/>
      <c r="F22" s="151"/>
      <c r="G22" s="142"/>
      <c r="H22" s="151"/>
      <c r="I22" s="151"/>
      <c r="J22" s="151"/>
      <c r="K22" s="29"/>
      <c r="L22" s="29"/>
      <c r="M22" s="29"/>
      <c r="N22" s="234"/>
      <c r="O22" s="31"/>
      <c r="P22" s="261"/>
      <c r="Q22" s="261"/>
      <c r="R22" s="261"/>
      <c r="S22" s="261"/>
      <c r="T22" s="261"/>
      <c r="U22" s="261"/>
      <c r="V22" s="261"/>
      <c r="W22" s="261"/>
      <c r="X22" s="261"/>
      <c r="Y22" s="261"/>
      <c r="Z22" s="261"/>
      <c r="AA22" s="261"/>
      <c r="AB22" s="190">
        <f t="shared" si="0"/>
        <v>0</v>
      </c>
      <c r="AC22" s="227"/>
      <c r="AD22" s="151"/>
      <c r="AE22" s="150" t="e">
        <f>VLOOKUP(#REF!,'Data Validation'!AC:AD,2,FALSE)</f>
        <v>#REF!</v>
      </c>
    </row>
    <row r="23" spans="1:31" ht="13.5" customHeight="1" x14ac:dyDescent="0.3">
      <c r="A23" s="236"/>
      <c r="B23" s="151"/>
      <c r="C23" s="322"/>
      <c r="D23" s="151"/>
      <c r="E23" s="151"/>
      <c r="F23" s="151"/>
      <c r="G23" s="142"/>
      <c r="H23" s="151"/>
      <c r="I23" s="151"/>
      <c r="J23" s="151"/>
      <c r="K23" s="29"/>
      <c r="L23" s="29"/>
      <c r="M23" s="29"/>
      <c r="N23" s="234"/>
      <c r="O23" s="31"/>
      <c r="P23" s="261"/>
      <c r="Q23" s="261"/>
      <c r="R23" s="261"/>
      <c r="S23" s="261"/>
      <c r="T23" s="261"/>
      <c r="U23" s="261"/>
      <c r="V23" s="261"/>
      <c r="W23" s="261"/>
      <c r="X23" s="261"/>
      <c r="Y23" s="261"/>
      <c r="Z23" s="261"/>
      <c r="AA23" s="261"/>
      <c r="AB23" s="190">
        <f t="shared" si="0"/>
        <v>0</v>
      </c>
      <c r="AC23" s="227"/>
      <c r="AD23" s="151"/>
      <c r="AE23" s="150" t="e">
        <f>VLOOKUP(#REF!,'Data Validation'!AC:AD,2,FALSE)</f>
        <v>#REF!</v>
      </c>
    </row>
    <row r="24" spans="1:31" ht="13.5" customHeight="1" x14ac:dyDescent="0.3">
      <c r="A24" s="236"/>
      <c r="B24" s="151"/>
      <c r="C24" s="322"/>
      <c r="D24" s="151"/>
      <c r="E24" s="151"/>
      <c r="F24" s="151"/>
      <c r="G24" s="142"/>
      <c r="H24" s="151"/>
      <c r="I24" s="151"/>
      <c r="J24" s="151"/>
      <c r="K24" s="29"/>
      <c r="L24" s="29"/>
      <c r="M24" s="29"/>
      <c r="N24" s="234"/>
      <c r="O24" s="31"/>
      <c r="P24" s="261"/>
      <c r="Q24" s="261"/>
      <c r="R24" s="261"/>
      <c r="S24" s="261"/>
      <c r="T24" s="261"/>
      <c r="U24" s="261"/>
      <c r="V24" s="261"/>
      <c r="W24" s="261"/>
      <c r="X24" s="261"/>
      <c r="Y24" s="261"/>
      <c r="Z24" s="261"/>
      <c r="AA24" s="261"/>
      <c r="AB24" s="190">
        <f t="shared" si="0"/>
        <v>0</v>
      </c>
      <c r="AC24" s="227"/>
      <c r="AD24" s="151"/>
      <c r="AE24" s="150" t="e">
        <f>VLOOKUP(#REF!,'Data Validation'!AC:AD,2,FALSE)</f>
        <v>#REF!</v>
      </c>
    </row>
    <row r="25" spans="1:31" ht="13.5" customHeight="1" x14ac:dyDescent="0.3">
      <c r="A25" s="236"/>
      <c r="B25" s="151"/>
      <c r="C25" s="322"/>
      <c r="D25" s="151"/>
      <c r="E25" s="151"/>
      <c r="F25" s="151"/>
      <c r="G25" s="142"/>
      <c r="H25" s="151"/>
      <c r="I25" s="151"/>
      <c r="J25" s="151"/>
      <c r="K25" s="29"/>
      <c r="L25" s="29"/>
      <c r="M25" s="29"/>
      <c r="N25" s="234"/>
      <c r="O25" s="31"/>
      <c r="P25" s="261"/>
      <c r="Q25" s="261"/>
      <c r="R25" s="261"/>
      <c r="S25" s="261"/>
      <c r="T25" s="261"/>
      <c r="U25" s="261"/>
      <c r="V25" s="261"/>
      <c r="W25" s="261"/>
      <c r="X25" s="261"/>
      <c r="Y25" s="261"/>
      <c r="Z25" s="261"/>
      <c r="AA25" s="261"/>
      <c r="AB25" s="190">
        <f t="shared" si="0"/>
        <v>0</v>
      </c>
      <c r="AC25" s="227"/>
      <c r="AD25" s="151"/>
      <c r="AE25" s="150" t="e">
        <f>VLOOKUP(#REF!,'Data Validation'!AC:AD,2,FALSE)</f>
        <v>#REF!</v>
      </c>
    </row>
    <row r="26" spans="1:31" ht="13.5" customHeight="1" x14ac:dyDescent="0.3">
      <c r="A26" s="236"/>
      <c r="B26" s="151"/>
      <c r="C26" s="322"/>
      <c r="D26" s="151"/>
      <c r="E26" s="151"/>
      <c r="F26" s="151"/>
      <c r="G26" s="142"/>
      <c r="H26" s="151"/>
      <c r="I26" s="151"/>
      <c r="J26" s="151"/>
      <c r="K26" s="29"/>
      <c r="L26" s="29"/>
      <c r="M26" s="29"/>
      <c r="N26" s="234"/>
      <c r="O26" s="31"/>
      <c r="P26" s="261"/>
      <c r="Q26" s="261"/>
      <c r="R26" s="261"/>
      <c r="S26" s="261"/>
      <c r="T26" s="261"/>
      <c r="U26" s="261"/>
      <c r="V26" s="261"/>
      <c r="W26" s="261"/>
      <c r="X26" s="261"/>
      <c r="Y26" s="261"/>
      <c r="Z26" s="261"/>
      <c r="AA26" s="261"/>
      <c r="AB26" s="190">
        <f t="shared" si="0"/>
        <v>0</v>
      </c>
      <c r="AC26" s="227"/>
      <c r="AD26" s="151"/>
      <c r="AE26" s="150" t="e">
        <f>VLOOKUP(#REF!,'Data Validation'!AC:AD,2,FALSE)</f>
        <v>#REF!</v>
      </c>
    </row>
    <row r="27" spans="1:31" ht="13.5" customHeight="1" x14ac:dyDescent="0.3">
      <c r="A27" s="236"/>
      <c r="B27" s="151"/>
      <c r="C27" s="322"/>
      <c r="D27" s="151"/>
      <c r="E27" s="151"/>
      <c r="F27" s="151"/>
      <c r="G27" s="142"/>
      <c r="H27" s="151"/>
      <c r="I27" s="151"/>
      <c r="J27" s="151"/>
      <c r="K27" s="29"/>
      <c r="L27" s="29"/>
      <c r="M27" s="29"/>
      <c r="N27" s="234"/>
      <c r="O27" s="31"/>
      <c r="P27" s="261"/>
      <c r="Q27" s="261"/>
      <c r="R27" s="261"/>
      <c r="S27" s="261"/>
      <c r="T27" s="261"/>
      <c r="U27" s="261"/>
      <c r="V27" s="261"/>
      <c r="W27" s="261"/>
      <c r="X27" s="261"/>
      <c r="Y27" s="261"/>
      <c r="Z27" s="261"/>
      <c r="AA27" s="261"/>
      <c r="AB27" s="190">
        <f t="shared" si="0"/>
        <v>0</v>
      </c>
      <c r="AC27" s="227"/>
      <c r="AD27" s="151"/>
      <c r="AE27" s="150" t="e">
        <f>VLOOKUP(#REF!,'Data Validation'!AC:AD,2,FALSE)</f>
        <v>#REF!</v>
      </c>
    </row>
    <row r="28" spans="1:31" ht="13.5" customHeight="1" x14ac:dyDescent="0.3">
      <c r="A28" s="236"/>
      <c r="B28" s="151"/>
      <c r="C28" s="322"/>
      <c r="D28" s="151"/>
      <c r="E28" s="151"/>
      <c r="F28" s="151"/>
      <c r="G28" s="142"/>
      <c r="H28" s="151"/>
      <c r="I28" s="151"/>
      <c r="J28" s="151"/>
      <c r="K28" s="29"/>
      <c r="L28" s="29"/>
      <c r="M28" s="29"/>
      <c r="N28" s="234"/>
      <c r="O28" s="31"/>
      <c r="P28" s="261"/>
      <c r="Q28" s="261"/>
      <c r="R28" s="261"/>
      <c r="S28" s="261"/>
      <c r="T28" s="261"/>
      <c r="U28" s="261"/>
      <c r="V28" s="261"/>
      <c r="W28" s="261"/>
      <c r="X28" s="261"/>
      <c r="Y28" s="261"/>
      <c r="Z28" s="261"/>
      <c r="AA28" s="261"/>
      <c r="AB28" s="190">
        <f t="shared" si="0"/>
        <v>0</v>
      </c>
      <c r="AC28" s="227"/>
      <c r="AD28" s="151"/>
      <c r="AE28" s="150" t="e">
        <f>VLOOKUP(#REF!,'Data Validation'!AC:AD,2,FALSE)</f>
        <v>#REF!</v>
      </c>
    </row>
    <row r="29" spans="1:31" ht="13.5" customHeight="1" x14ac:dyDescent="0.3">
      <c r="A29" s="236"/>
      <c r="B29" s="151"/>
      <c r="C29" s="322"/>
      <c r="D29" s="151"/>
      <c r="E29" s="151"/>
      <c r="F29" s="151"/>
      <c r="G29" s="142"/>
      <c r="H29" s="151"/>
      <c r="I29" s="151"/>
      <c r="J29" s="151"/>
      <c r="K29" s="29"/>
      <c r="L29" s="29"/>
      <c r="M29" s="29"/>
      <c r="N29" s="234"/>
      <c r="O29" s="31"/>
      <c r="P29" s="261"/>
      <c r="Q29" s="261"/>
      <c r="R29" s="261"/>
      <c r="S29" s="261"/>
      <c r="T29" s="261"/>
      <c r="U29" s="261"/>
      <c r="V29" s="261"/>
      <c r="W29" s="261"/>
      <c r="X29" s="261"/>
      <c r="Y29" s="261"/>
      <c r="Z29" s="261"/>
      <c r="AA29" s="261"/>
      <c r="AB29" s="190">
        <f t="shared" si="0"/>
        <v>0</v>
      </c>
      <c r="AC29" s="227"/>
      <c r="AD29" s="151"/>
      <c r="AE29" s="150" t="e">
        <f>VLOOKUP(#REF!,'Data Validation'!AC:AD,2,FALSE)</f>
        <v>#REF!</v>
      </c>
    </row>
    <row r="30" spans="1:31" ht="13.5" customHeight="1" x14ac:dyDescent="0.3">
      <c r="A30" s="236"/>
      <c r="B30" s="151"/>
      <c r="C30" s="322"/>
      <c r="D30" s="151"/>
      <c r="E30" s="151"/>
      <c r="F30" s="151"/>
      <c r="G30" s="142"/>
      <c r="H30" s="151"/>
      <c r="I30" s="151"/>
      <c r="J30" s="151"/>
      <c r="K30" s="29"/>
      <c r="L30" s="29"/>
      <c r="M30" s="29"/>
      <c r="N30" s="234"/>
      <c r="O30" s="31"/>
      <c r="P30" s="261"/>
      <c r="Q30" s="261"/>
      <c r="R30" s="261"/>
      <c r="S30" s="261"/>
      <c r="T30" s="261"/>
      <c r="U30" s="261"/>
      <c r="V30" s="261"/>
      <c r="W30" s="261"/>
      <c r="X30" s="261"/>
      <c r="Y30" s="261"/>
      <c r="Z30" s="261"/>
      <c r="AA30" s="261"/>
      <c r="AB30" s="190">
        <f t="shared" si="0"/>
        <v>0</v>
      </c>
      <c r="AC30" s="227"/>
      <c r="AD30" s="151"/>
      <c r="AE30" s="150" t="e">
        <f>VLOOKUP(#REF!,'Data Validation'!AC:AD,2,FALSE)</f>
        <v>#REF!</v>
      </c>
    </row>
    <row r="31" spans="1:31" ht="13.5" customHeight="1" x14ac:dyDescent="0.3">
      <c r="A31" s="236"/>
      <c r="B31" s="151"/>
      <c r="C31" s="322"/>
      <c r="D31" s="151"/>
      <c r="E31" s="151"/>
      <c r="F31" s="151"/>
      <c r="G31" s="142"/>
      <c r="H31" s="151"/>
      <c r="I31" s="151"/>
      <c r="J31" s="151"/>
      <c r="K31" s="29"/>
      <c r="L31" s="29"/>
      <c r="M31" s="29"/>
      <c r="N31" s="234"/>
      <c r="O31" s="31"/>
      <c r="P31" s="261"/>
      <c r="Q31" s="261"/>
      <c r="R31" s="261"/>
      <c r="S31" s="261"/>
      <c r="T31" s="261"/>
      <c r="U31" s="261"/>
      <c r="V31" s="261"/>
      <c r="W31" s="261"/>
      <c r="X31" s="261"/>
      <c r="Y31" s="261"/>
      <c r="Z31" s="261"/>
      <c r="AA31" s="261"/>
      <c r="AB31" s="190">
        <f t="shared" si="0"/>
        <v>0</v>
      </c>
      <c r="AC31" s="227"/>
      <c r="AD31" s="151"/>
      <c r="AE31" s="150" t="e">
        <f>VLOOKUP(#REF!,'Data Validation'!AC:AD,2,FALSE)</f>
        <v>#REF!</v>
      </c>
    </row>
    <row r="32" spans="1:31" ht="13.5" customHeight="1" x14ac:dyDescent="0.3">
      <c r="A32" s="236"/>
      <c r="B32" s="151"/>
      <c r="C32" s="322"/>
      <c r="D32" s="151"/>
      <c r="E32" s="151"/>
      <c r="F32" s="151"/>
      <c r="G32" s="142"/>
      <c r="H32" s="151"/>
      <c r="I32" s="151"/>
      <c r="J32" s="151"/>
      <c r="K32" s="29"/>
      <c r="L32" s="29"/>
      <c r="M32" s="29"/>
      <c r="N32" s="234"/>
      <c r="O32" s="31"/>
      <c r="P32" s="261"/>
      <c r="Q32" s="261"/>
      <c r="R32" s="261"/>
      <c r="S32" s="261"/>
      <c r="T32" s="261"/>
      <c r="U32" s="261"/>
      <c r="V32" s="261"/>
      <c r="W32" s="261"/>
      <c r="X32" s="261"/>
      <c r="Y32" s="261"/>
      <c r="Z32" s="261"/>
      <c r="AA32" s="261"/>
      <c r="AB32" s="190">
        <f t="shared" si="0"/>
        <v>0</v>
      </c>
      <c r="AC32" s="227"/>
      <c r="AD32" s="151"/>
      <c r="AE32" s="150" t="e">
        <f>VLOOKUP(#REF!,'Data Validation'!AC:AD,2,FALSE)</f>
        <v>#REF!</v>
      </c>
    </row>
    <row r="33" spans="1:31" ht="13.5" customHeight="1" x14ac:dyDescent="0.3">
      <c r="A33" s="236"/>
      <c r="B33" s="151"/>
      <c r="C33" s="322"/>
      <c r="D33" s="151"/>
      <c r="E33" s="151"/>
      <c r="F33" s="151"/>
      <c r="G33" s="142"/>
      <c r="H33" s="151"/>
      <c r="I33" s="151"/>
      <c r="J33" s="151"/>
      <c r="K33" s="29"/>
      <c r="L33" s="29"/>
      <c r="M33" s="29"/>
      <c r="N33" s="234"/>
      <c r="O33" s="31"/>
      <c r="P33" s="261"/>
      <c r="Q33" s="261"/>
      <c r="R33" s="261"/>
      <c r="S33" s="261"/>
      <c r="T33" s="261"/>
      <c r="U33" s="261"/>
      <c r="V33" s="261"/>
      <c r="W33" s="261"/>
      <c r="X33" s="261"/>
      <c r="Y33" s="261"/>
      <c r="Z33" s="261"/>
      <c r="AA33" s="261"/>
      <c r="AB33" s="190">
        <f t="shared" si="0"/>
        <v>0</v>
      </c>
      <c r="AC33" s="227"/>
      <c r="AD33" s="151"/>
      <c r="AE33" s="150" t="e">
        <f>VLOOKUP(#REF!,'Data Validation'!AC:AD,2,FALSE)</f>
        <v>#REF!</v>
      </c>
    </row>
    <row r="34" spans="1:31" ht="13.5" customHeight="1" x14ac:dyDescent="0.3">
      <c r="A34" s="236"/>
      <c r="B34" s="151"/>
      <c r="C34" s="322"/>
      <c r="D34" s="151"/>
      <c r="E34" s="151"/>
      <c r="F34" s="151"/>
      <c r="G34" s="142"/>
      <c r="H34" s="151"/>
      <c r="I34" s="151"/>
      <c r="J34" s="151"/>
      <c r="K34" s="29"/>
      <c r="L34" s="29"/>
      <c r="M34" s="29"/>
      <c r="N34" s="234"/>
      <c r="O34" s="31"/>
      <c r="P34" s="261"/>
      <c r="Q34" s="261"/>
      <c r="R34" s="261"/>
      <c r="S34" s="261"/>
      <c r="T34" s="261"/>
      <c r="U34" s="261"/>
      <c r="V34" s="261"/>
      <c r="W34" s="261"/>
      <c r="X34" s="261"/>
      <c r="Y34" s="261"/>
      <c r="Z34" s="261"/>
      <c r="AA34" s="261"/>
      <c r="AB34" s="190">
        <f t="shared" si="0"/>
        <v>0</v>
      </c>
      <c r="AC34" s="227"/>
      <c r="AD34" s="151"/>
      <c r="AE34" s="150" t="e">
        <f>VLOOKUP(#REF!,'Data Validation'!AC:AD,2,FALSE)</f>
        <v>#REF!</v>
      </c>
    </row>
    <row r="35" spans="1:31" ht="13.5" customHeight="1" x14ac:dyDescent="0.3">
      <c r="A35" s="236"/>
      <c r="B35" s="151"/>
      <c r="C35" s="322"/>
      <c r="D35" s="151"/>
      <c r="E35" s="151"/>
      <c r="F35" s="151"/>
      <c r="G35" s="142"/>
      <c r="H35" s="151"/>
      <c r="I35" s="151"/>
      <c r="J35" s="151"/>
      <c r="K35" s="29"/>
      <c r="L35" s="29"/>
      <c r="M35" s="29"/>
      <c r="N35" s="234"/>
      <c r="O35" s="31"/>
      <c r="P35" s="261"/>
      <c r="Q35" s="261"/>
      <c r="R35" s="261"/>
      <c r="S35" s="261"/>
      <c r="T35" s="261"/>
      <c r="U35" s="261"/>
      <c r="V35" s="261"/>
      <c r="W35" s="261"/>
      <c r="X35" s="261"/>
      <c r="Y35" s="261"/>
      <c r="Z35" s="261"/>
      <c r="AA35" s="261"/>
      <c r="AB35" s="190">
        <f t="shared" si="0"/>
        <v>0</v>
      </c>
      <c r="AC35" s="227"/>
      <c r="AD35" s="151"/>
      <c r="AE35" s="150" t="e">
        <f>VLOOKUP(#REF!,'Data Validation'!AC:AD,2,FALSE)</f>
        <v>#REF!</v>
      </c>
    </row>
    <row r="36" spans="1:31" ht="13.5" customHeight="1" x14ac:dyDescent="0.3">
      <c r="A36" s="236"/>
      <c r="B36" s="151"/>
      <c r="C36" s="322"/>
      <c r="D36" s="151"/>
      <c r="E36" s="151"/>
      <c r="F36" s="151"/>
      <c r="G36" s="142"/>
      <c r="H36" s="151"/>
      <c r="I36" s="151"/>
      <c r="J36" s="151"/>
      <c r="K36" s="29"/>
      <c r="L36" s="29"/>
      <c r="M36" s="29"/>
      <c r="N36" s="234"/>
      <c r="O36" s="31"/>
      <c r="P36" s="261"/>
      <c r="Q36" s="261"/>
      <c r="R36" s="261"/>
      <c r="S36" s="261"/>
      <c r="T36" s="261"/>
      <c r="U36" s="261"/>
      <c r="V36" s="261"/>
      <c r="W36" s="261"/>
      <c r="X36" s="261"/>
      <c r="Y36" s="261"/>
      <c r="Z36" s="261"/>
      <c r="AA36" s="261"/>
      <c r="AB36" s="190">
        <f t="shared" si="0"/>
        <v>0</v>
      </c>
      <c r="AC36" s="227"/>
      <c r="AD36" s="151"/>
      <c r="AE36" s="150" t="e">
        <f>VLOOKUP(#REF!,'Data Validation'!AC:AD,2,FALSE)</f>
        <v>#REF!</v>
      </c>
    </row>
    <row r="37" spans="1:31" ht="13.5" customHeight="1" x14ac:dyDescent="0.3">
      <c r="A37" s="236"/>
      <c r="B37" s="151"/>
      <c r="C37" s="322"/>
      <c r="D37" s="151"/>
      <c r="E37" s="151"/>
      <c r="F37" s="151"/>
      <c r="G37" s="142"/>
      <c r="H37" s="151"/>
      <c r="I37" s="151"/>
      <c r="J37" s="151"/>
      <c r="K37" s="29"/>
      <c r="L37" s="29"/>
      <c r="M37" s="29"/>
      <c r="N37" s="234"/>
      <c r="O37" s="31"/>
      <c r="P37" s="261"/>
      <c r="Q37" s="261"/>
      <c r="R37" s="261"/>
      <c r="S37" s="261"/>
      <c r="T37" s="261"/>
      <c r="U37" s="261"/>
      <c r="V37" s="261"/>
      <c r="W37" s="261"/>
      <c r="X37" s="261"/>
      <c r="Y37" s="261"/>
      <c r="Z37" s="261"/>
      <c r="AA37" s="261"/>
      <c r="AB37" s="190">
        <f t="shared" si="0"/>
        <v>0</v>
      </c>
      <c r="AC37" s="227"/>
      <c r="AD37" s="151"/>
      <c r="AE37" s="150" t="e">
        <f>VLOOKUP(#REF!,'Data Validation'!AC:AD,2,FALSE)</f>
        <v>#REF!</v>
      </c>
    </row>
    <row r="38" spans="1:31" ht="13.5" customHeight="1" x14ac:dyDescent="0.3">
      <c r="A38" s="236"/>
      <c r="B38" s="151"/>
      <c r="C38" s="322"/>
      <c r="D38" s="151"/>
      <c r="E38" s="151"/>
      <c r="F38" s="151"/>
      <c r="G38" s="142"/>
      <c r="H38" s="151"/>
      <c r="I38" s="151"/>
      <c r="J38" s="151"/>
      <c r="K38" s="29"/>
      <c r="L38" s="29"/>
      <c r="M38" s="29"/>
      <c r="N38" s="234"/>
      <c r="O38" s="31"/>
      <c r="P38" s="261"/>
      <c r="Q38" s="261"/>
      <c r="R38" s="261"/>
      <c r="S38" s="261"/>
      <c r="T38" s="261"/>
      <c r="U38" s="261"/>
      <c r="V38" s="261"/>
      <c r="W38" s="261"/>
      <c r="X38" s="261"/>
      <c r="Y38" s="261"/>
      <c r="Z38" s="261"/>
      <c r="AA38" s="261"/>
      <c r="AB38" s="190">
        <f t="shared" si="0"/>
        <v>0</v>
      </c>
      <c r="AC38" s="227"/>
      <c r="AD38" s="151"/>
      <c r="AE38" s="150" t="e">
        <f>VLOOKUP(#REF!,'Data Validation'!AC:AD,2,FALSE)</f>
        <v>#REF!</v>
      </c>
    </row>
    <row r="39" spans="1:31" ht="13.5" customHeight="1" x14ac:dyDescent="0.3">
      <c r="A39" s="236"/>
      <c r="B39" s="151"/>
      <c r="C39" s="322"/>
      <c r="D39" s="151"/>
      <c r="E39" s="151"/>
      <c r="F39" s="151"/>
      <c r="G39" s="142"/>
      <c r="H39" s="151"/>
      <c r="I39" s="151"/>
      <c r="J39" s="151"/>
      <c r="K39" s="29"/>
      <c r="L39" s="29"/>
      <c r="M39" s="29"/>
      <c r="N39" s="234"/>
      <c r="O39" s="31"/>
      <c r="P39" s="261"/>
      <c r="Q39" s="261"/>
      <c r="R39" s="261"/>
      <c r="S39" s="261"/>
      <c r="T39" s="261"/>
      <c r="U39" s="261"/>
      <c r="V39" s="261"/>
      <c r="W39" s="261"/>
      <c r="X39" s="261"/>
      <c r="Y39" s="261"/>
      <c r="Z39" s="261"/>
      <c r="AA39" s="261"/>
      <c r="AB39" s="190">
        <f t="shared" si="0"/>
        <v>0</v>
      </c>
      <c r="AC39" s="227"/>
      <c r="AD39" s="151"/>
      <c r="AE39" s="150" t="e">
        <f>VLOOKUP(#REF!,'Data Validation'!AC:AD,2,FALSE)</f>
        <v>#REF!</v>
      </c>
    </row>
    <row r="40" spans="1:31" ht="13.5" customHeight="1" x14ac:dyDescent="0.3">
      <c r="A40" s="236"/>
      <c r="B40" s="151"/>
      <c r="C40" s="322"/>
      <c r="D40" s="151"/>
      <c r="E40" s="151"/>
      <c r="F40" s="151"/>
      <c r="G40" s="142"/>
      <c r="H40" s="151"/>
      <c r="I40" s="151"/>
      <c r="J40" s="151"/>
      <c r="K40" s="29"/>
      <c r="L40" s="29"/>
      <c r="M40" s="29"/>
      <c r="N40" s="234"/>
      <c r="O40" s="31"/>
      <c r="P40" s="261"/>
      <c r="Q40" s="261"/>
      <c r="R40" s="261"/>
      <c r="S40" s="261"/>
      <c r="T40" s="261"/>
      <c r="U40" s="261"/>
      <c r="V40" s="261"/>
      <c r="W40" s="261"/>
      <c r="X40" s="261"/>
      <c r="Y40" s="261"/>
      <c r="Z40" s="261"/>
      <c r="AA40" s="261"/>
      <c r="AB40" s="190">
        <f t="shared" si="0"/>
        <v>0</v>
      </c>
      <c r="AC40" s="227"/>
      <c r="AD40" s="151"/>
      <c r="AE40" s="150" t="e">
        <f>VLOOKUP(#REF!,'Data Validation'!AC:AD,2,FALSE)</f>
        <v>#REF!</v>
      </c>
    </row>
    <row r="41" spans="1:31" ht="13.5" customHeight="1" x14ac:dyDescent="0.3">
      <c r="A41" s="236"/>
      <c r="B41" s="151"/>
      <c r="C41" s="322"/>
      <c r="D41" s="151"/>
      <c r="E41" s="151"/>
      <c r="F41" s="151"/>
      <c r="G41" s="142"/>
      <c r="H41" s="151"/>
      <c r="I41" s="151"/>
      <c r="J41" s="151"/>
      <c r="K41" s="29"/>
      <c r="L41" s="29"/>
      <c r="M41" s="29"/>
      <c r="N41" s="234"/>
      <c r="O41" s="31"/>
      <c r="P41" s="261"/>
      <c r="Q41" s="261"/>
      <c r="R41" s="261"/>
      <c r="S41" s="261"/>
      <c r="T41" s="261"/>
      <c r="U41" s="261"/>
      <c r="V41" s="261"/>
      <c r="W41" s="261"/>
      <c r="X41" s="261"/>
      <c r="Y41" s="261"/>
      <c r="Z41" s="261"/>
      <c r="AA41" s="261"/>
      <c r="AB41" s="190">
        <f t="shared" si="0"/>
        <v>0</v>
      </c>
      <c r="AC41" s="227"/>
      <c r="AD41" s="151"/>
      <c r="AE41" s="150" t="e">
        <f>VLOOKUP(#REF!,'Data Validation'!AC:AD,2,FALSE)</f>
        <v>#REF!</v>
      </c>
    </row>
    <row r="42" spans="1:31" ht="13.5" customHeight="1" x14ac:dyDescent="0.3">
      <c r="A42" s="236"/>
      <c r="B42" s="151"/>
      <c r="C42" s="322"/>
      <c r="D42" s="151"/>
      <c r="E42" s="151"/>
      <c r="F42" s="151"/>
      <c r="G42" s="142"/>
      <c r="H42" s="151"/>
      <c r="I42" s="151"/>
      <c r="J42" s="151"/>
      <c r="K42" s="29"/>
      <c r="L42" s="29"/>
      <c r="M42" s="29"/>
      <c r="N42" s="234"/>
      <c r="O42" s="31"/>
      <c r="P42" s="261"/>
      <c r="Q42" s="261"/>
      <c r="R42" s="261"/>
      <c r="S42" s="261"/>
      <c r="T42" s="261"/>
      <c r="U42" s="261"/>
      <c r="V42" s="261"/>
      <c r="W42" s="261"/>
      <c r="X42" s="261"/>
      <c r="Y42" s="261"/>
      <c r="Z42" s="261"/>
      <c r="AA42" s="261"/>
      <c r="AB42" s="190">
        <f t="shared" si="0"/>
        <v>0</v>
      </c>
      <c r="AC42" s="227"/>
      <c r="AD42" s="151"/>
      <c r="AE42" s="150" t="e">
        <f>VLOOKUP(#REF!,'Data Validation'!AC:AD,2,FALSE)</f>
        <v>#REF!</v>
      </c>
    </row>
    <row r="43" spans="1:31" ht="13.5" customHeight="1" x14ac:dyDescent="0.3">
      <c r="A43" s="236"/>
      <c r="B43" s="151"/>
      <c r="C43" s="322"/>
      <c r="D43" s="151"/>
      <c r="E43" s="151"/>
      <c r="F43" s="151"/>
      <c r="G43" s="142"/>
      <c r="H43" s="151"/>
      <c r="I43" s="151"/>
      <c r="J43" s="151"/>
      <c r="K43" s="29"/>
      <c r="L43" s="29"/>
      <c r="M43" s="29"/>
      <c r="N43" s="234"/>
      <c r="O43" s="31"/>
      <c r="P43" s="261"/>
      <c r="Q43" s="261"/>
      <c r="R43" s="261"/>
      <c r="S43" s="261"/>
      <c r="T43" s="261"/>
      <c r="U43" s="261"/>
      <c r="V43" s="261"/>
      <c r="W43" s="261"/>
      <c r="X43" s="261"/>
      <c r="Y43" s="261"/>
      <c r="Z43" s="261"/>
      <c r="AA43" s="261"/>
      <c r="AB43" s="190">
        <f t="shared" si="0"/>
        <v>0</v>
      </c>
      <c r="AC43" s="227"/>
      <c r="AD43" s="151"/>
      <c r="AE43" s="150" t="e">
        <f>VLOOKUP(#REF!,'Data Validation'!AC:AD,2,FALSE)</f>
        <v>#REF!</v>
      </c>
    </row>
    <row r="44" spans="1:31" ht="13.5" customHeight="1" x14ac:dyDescent="0.3">
      <c r="A44" s="236"/>
      <c r="B44" s="151"/>
      <c r="C44" s="322"/>
      <c r="D44" s="151"/>
      <c r="E44" s="151"/>
      <c r="F44" s="151"/>
      <c r="G44" s="142"/>
      <c r="H44" s="151"/>
      <c r="I44" s="151"/>
      <c r="J44" s="151"/>
      <c r="K44" s="29"/>
      <c r="L44" s="29"/>
      <c r="M44" s="29"/>
      <c r="N44" s="234"/>
      <c r="O44" s="31"/>
      <c r="P44" s="261"/>
      <c r="Q44" s="261"/>
      <c r="R44" s="261"/>
      <c r="S44" s="261"/>
      <c r="T44" s="261"/>
      <c r="U44" s="261"/>
      <c r="V44" s="261"/>
      <c r="W44" s="261"/>
      <c r="X44" s="261"/>
      <c r="Y44" s="261"/>
      <c r="Z44" s="261"/>
      <c r="AA44" s="261"/>
      <c r="AB44" s="190">
        <f t="shared" si="0"/>
        <v>0</v>
      </c>
      <c r="AC44" s="227"/>
      <c r="AD44" s="151"/>
      <c r="AE44" s="150" t="e">
        <f>VLOOKUP(#REF!,'Data Validation'!AC:AD,2,FALSE)</f>
        <v>#REF!</v>
      </c>
    </row>
    <row r="45" spans="1:31" ht="13.5" customHeight="1" x14ac:dyDescent="0.3">
      <c r="A45" s="236"/>
      <c r="B45" s="151"/>
      <c r="C45" s="322"/>
      <c r="D45" s="151"/>
      <c r="E45" s="151"/>
      <c r="F45" s="151"/>
      <c r="G45" s="142"/>
      <c r="H45" s="151"/>
      <c r="I45" s="151"/>
      <c r="J45" s="151"/>
      <c r="K45" s="29"/>
      <c r="L45" s="29"/>
      <c r="M45" s="29"/>
      <c r="N45" s="234"/>
      <c r="O45" s="31"/>
      <c r="P45" s="261"/>
      <c r="Q45" s="261"/>
      <c r="R45" s="261"/>
      <c r="S45" s="261"/>
      <c r="T45" s="261"/>
      <c r="U45" s="261"/>
      <c r="V45" s="261"/>
      <c r="W45" s="261"/>
      <c r="X45" s="261"/>
      <c r="Y45" s="261"/>
      <c r="Z45" s="261"/>
      <c r="AA45" s="261"/>
      <c r="AB45" s="190">
        <f t="shared" si="0"/>
        <v>0</v>
      </c>
      <c r="AC45" s="227"/>
      <c r="AD45" s="151"/>
      <c r="AE45" s="150" t="e">
        <f>VLOOKUP(#REF!,'Data Validation'!AC:AD,2,FALSE)</f>
        <v>#REF!</v>
      </c>
    </row>
    <row r="46" spans="1:31" ht="13.5" customHeight="1" x14ac:dyDescent="0.3">
      <c r="A46" s="236"/>
      <c r="B46" s="151"/>
      <c r="C46" s="322"/>
      <c r="D46" s="151"/>
      <c r="E46" s="151"/>
      <c r="F46" s="151"/>
      <c r="G46" s="142"/>
      <c r="H46" s="151"/>
      <c r="I46" s="151"/>
      <c r="J46" s="151"/>
      <c r="K46" s="29"/>
      <c r="L46" s="29"/>
      <c r="M46" s="29"/>
      <c r="N46" s="234"/>
      <c r="O46" s="31"/>
      <c r="P46" s="261"/>
      <c r="Q46" s="261"/>
      <c r="R46" s="261"/>
      <c r="S46" s="261"/>
      <c r="T46" s="261"/>
      <c r="U46" s="261"/>
      <c r="V46" s="261"/>
      <c r="W46" s="261"/>
      <c r="X46" s="261"/>
      <c r="Y46" s="261"/>
      <c r="Z46" s="261"/>
      <c r="AA46" s="261"/>
      <c r="AB46" s="190">
        <f t="shared" si="0"/>
        <v>0</v>
      </c>
      <c r="AC46" s="227"/>
      <c r="AD46" s="151"/>
      <c r="AE46" s="150" t="e">
        <f>VLOOKUP(#REF!,'Data Validation'!AC:AD,2,FALSE)</f>
        <v>#REF!</v>
      </c>
    </row>
    <row r="47" spans="1:31" ht="13.5" customHeight="1" x14ac:dyDescent="0.3">
      <c r="A47" s="236"/>
      <c r="B47" s="151"/>
      <c r="C47" s="322"/>
      <c r="D47" s="151"/>
      <c r="E47" s="151"/>
      <c r="F47" s="151"/>
      <c r="G47" s="142"/>
      <c r="H47" s="151"/>
      <c r="I47" s="151"/>
      <c r="J47" s="151"/>
      <c r="K47" s="29"/>
      <c r="L47" s="29"/>
      <c r="M47" s="29"/>
      <c r="N47" s="234"/>
      <c r="O47" s="31"/>
      <c r="P47" s="261"/>
      <c r="Q47" s="261"/>
      <c r="R47" s="261"/>
      <c r="S47" s="261"/>
      <c r="T47" s="261"/>
      <c r="U47" s="261"/>
      <c r="V47" s="261"/>
      <c r="W47" s="261"/>
      <c r="X47" s="261"/>
      <c r="Y47" s="261"/>
      <c r="Z47" s="261"/>
      <c r="AA47" s="261"/>
      <c r="AB47" s="190">
        <f t="shared" si="0"/>
        <v>0</v>
      </c>
      <c r="AC47" s="227"/>
      <c r="AD47" s="151"/>
      <c r="AE47" s="150" t="e">
        <f>VLOOKUP(#REF!,'Data Validation'!AC:AD,2,FALSE)</f>
        <v>#REF!</v>
      </c>
    </row>
    <row r="48" spans="1:31" ht="13.5" customHeight="1" x14ac:dyDescent="0.3">
      <c r="A48" s="236"/>
      <c r="B48" s="151"/>
      <c r="C48" s="322"/>
      <c r="D48" s="151"/>
      <c r="E48" s="151"/>
      <c r="F48" s="151"/>
      <c r="G48" s="142"/>
      <c r="H48" s="151"/>
      <c r="I48" s="151"/>
      <c r="J48" s="151"/>
      <c r="K48" s="29"/>
      <c r="L48" s="29"/>
      <c r="M48" s="29"/>
      <c r="N48" s="234"/>
      <c r="O48" s="31"/>
      <c r="P48" s="261"/>
      <c r="Q48" s="261"/>
      <c r="R48" s="261"/>
      <c r="S48" s="261"/>
      <c r="T48" s="261"/>
      <c r="U48" s="261"/>
      <c r="V48" s="261"/>
      <c r="W48" s="261"/>
      <c r="X48" s="261"/>
      <c r="Y48" s="261"/>
      <c r="Z48" s="261"/>
      <c r="AA48" s="261"/>
      <c r="AB48" s="190">
        <f t="shared" si="0"/>
        <v>0</v>
      </c>
      <c r="AC48" s="227"/>
      <c r="AD48" s="151"/>
      <c r="AE48" s="150" t="e">
        <f>VLOOKUP(#REF!,'Data Validation'!AC:AD,2,FALSE)</f>
        <v>#REF!</v>
      </c>
    </row>
    <row r="49" spans="1:31" ht="13.5" customHeight="1" x14ac:dyDescent="0.3">
      <c r="A49" s="236"/>
      <c r="B49" s="151"/>
      <c r="C49" s="322"/>
      <c r="D49" s="151"/>
      <c r="E49" s="151"/>
      <c r="F49" s="151"/>
      <c r="G49" s="142"/>
      <c r="H49" s="151"/>
      <c r="I49" s="151"/>
      <c r="J49" s="151"/>
      <c r="K49" s="29"/>
      <c r="L49" s="29"/>
      <c r="M49" s="29"/>
      <c r="N49" s="234"/>
      <c r="O49" s="31"/>
      <c r="P49" s="261"/>
      <c r="Q49" s="261"/>
      <c r="R49" s="261"/>
      <c r="S49" s="261"/>
      <c r="T49" s="261"/>
      <c r="U49" s="261"/>
      <c r="V49" s="261"/>
      <c r="W49" s="261"/>
      <c r="X49" s="261"/>
      <c r="Y49" s="261"/>
      <c r="Z49" s="261"/>
      <c r="AA49" s="261"/>
      <c r="AB49" s="190">
        <f t="shared" si="0"/>
        <v>0</v>
      </c>
      <c r="AC49" s="227"/>
      <c r="AD49" s="151"/>
      <c r="AE49" s="150" t="e">
        <f>VLOOKUP(#REF!,'Data Validation'!AC:AD,2,FALSE)</f>
        <v>#REF!</v>
      </c>
    </row>
    <row r="50" spans="1:31" ht="13.5" customHeight="1" x14ac:dyDescent="0.3">
      <c r="A50" s="236"/>
      <c r="B50" s="151"/>
      <c r="C50" s="322"/>
      <c r="D50" s="151"/>
      <c r="E50" s="151"/>
      <c r="F50" s="151"/>
      <c r="G50" s="142"/>
      <c r="H50" s="151"/>
      <c r="I50" s="151"/>
      <c r="J50" s="151"/>
      <c r="K50" s="29"/>
      <c r="L50" s="29"/>
      <c r="M50" s="29"/>
      <c r="N50" s="234"/>
      <c r="O50" s="31"/>
      <c r="P50" s="261"/>
      <c r="Q50" s="261"/>
      <c r="R50" s="261"/>
      <c r="S50" s="261"/>
      <c r="T50" s="261"/>
      <c r="U50" s="261"/>
      <c r="V50" s="261"/>
      <c r="W50" s="261"/>
      <c r="X50" s="261"/>
      <c r="Y50" s="261"/>
      <c r="Z50" s="261"/>
      <c r="AA50" s="261"/>
      <c r="AB50" s="190">
        <f t="shared" si="0"/>
        <v>0</v>
      </c>
      <c r="AC50" s="227"/>
      <c r="AD50" s="151"/>
      <c r="AE50" s="150" t="e">
        <f>VLOOKUP(#REF!,'Data Validation'!AC:AD,2,FALSE)</f>
        <v>#REF!</v>
      </c>
    </row>
    <row r="51" spans="1:31" ht="13.5" customHeight="1" x14ac:dyDescent="0.3">
      <c r="A51" s="236"/>
      <c r="B51" s="151"/>
      <c r="C51" s="322"/>
      <c r="D51" s="151"/>
      <c r="E51" s="151"/>
      <c r="F51" s="151"/>
      <c r="G51" s="142"/>
      <c r="H51" s="151"/>
      <c r="I51" s="151"/>
      <c r="J51" s="151"/>
      <c r="K51" s="29"/>
      <c r="L51" s="29"/>
      <c r="M51" s="29"/>
      <c r="N51" s="234"/>
      <c r="O51" s="31"/>
      <c r="P51" s="261"/>
      <c r="Q51" s="261"/>
      <c r="R51" s="261"/>
      <c r="S51" s="261"/>
      <c r="T51" s="261"/>
      <c r="U51" s="261"/>
      <c r="V51" s="261"/>
      <c r="W51" s="261"/>
      <c r="X51" s="261"/>
      <c r="Y51" s="261"/>
      <c r="Z51" s="261"/>
      <c r="AA51" s="261"/>
      <c r="AB51" s="190">
        <f t="shared" si="0"/>
        <v>0</v>
      </c>
      <c r="AC51" s="227"/>
      <c r="AD51" s="151"/>
      <c r="AE51" s="150" t="e">
        <f>VLOOKUP(#REF!,'Data Validation'!AC:AD,2,FALSE)</f>
        <v>#REF!</v>
      </c>
    </row>
    <row r="52" spans="1:31" ht="13.5" customHeight="1" x14ac:dyDescent="0.3">
      <c r="A52" s="236"/>
      <c r="B52" s="151"/>
      <c r="C52" s="322"/>
      <c r="D52" s="151"/>
      <c r="E52" s="151"/>
      <c r="F52" s="151"/>
      <c r="G52" s="142"/>
      <c r="H52" s="151"/>
      <c r="I52" s="151"/>
      <c r="J52" s="151"/>
      <c r="K52" s="29"/>
      <c r="L52" s="29"/>
      <c r="M52" s="29"/>
      <c r="N52" s="234"/>
      <c r="O52" s="31"/>
      <c r="P52" s="261"/>
      <c r="Q52" s="261"/>
      <c r="R52" s="261"/>
      <c r="S52" s="261"/>
      <c r="T52" s="261"/>
      <c r="U52" s="261"/>
      <c r="V52" s="261"/>
      <c r="W52" s="261"/>
      <c r="X52" s="261"/>
      <c r="Y52" s="261"/>
      <c r="Z52" s="261"/>
      <c r="AA52" s="261"/>
      <c r="AB52" s="190">
        <f t="shared" si="0"/>
        <v>0</v>
      </c>
      <c r="AC52" s="227"/>
      <c r="AD52" s="151"/>
      <c r="AE52" s="150" t="e">
        <f>VLOOKUP(#REF!,'Data Validation'!AC:AD,2,FALSE)</f>
        <v>#REF!</v>
      </c>
    </row>
    <row r="53" spans="1:31" ht="13.5" customHeight="1" x14ac:dyDescent="0.3">
      <c r="A53" s="236"/>
      <c r="B53" s="151"/>
      <c r="C53" s="322"/>
      <c r="D53" s="151"/>
      <c r="E53" s="151"/>
      <c r="F53" s="151"/>
      <c r="G53" s="142"/>
      <c r="H53" s="151"/>
      <c r="I53" s="151"/>
      <c r="J53" s="151"/>
      <c r="K53" s="29"/>
      <c r="L53" s="29"/>
      <c r="M53" s="29"/>
      <c r="N53" s="234"/>
      <c r="O53" s="31"/>
      <c r="P53" s="261"/>
      <c r="Q53" s="261"/>
      <c r="R53" s="261"/>
      <c r="S53" s="261"/>
      <c r="T53" s="261"/>
      <c r="U53" s="261"/>
      <c r="V53" s="261"/>
      <c r="W53" s="261"/>
      <c r="X53" s="261"/>
      <c r="Y53" s="261"/>
      <c r="Z53" s="261"/>
      <c r="AA53" s="261"/>
      <c r="AB53" s="190">
        <f t="shared" si="0"/>
        <v>0</v>
      </c>
      <c r="AC53" s="227"/>
      <c r="AD53" s="151"/>
      <c r="AE53" s="150" t="e">
        <f>VLOOKUP(#REF!,'Data Validation'!AC:AD,2,FALSE)</f>
        <v>#REF!</v>
      </c>
    </row>
    <row r="54" spans="1:31" ht="13.5" customHeight="1" x14ac:dyDescent="0.3">
      <c r="A54" s="236"/>
      <c r="B54" s="151"/>
      <c r="C54" s="322"/>
      <c r="D54" s="151"/>
      <c r="E54" s="151"/>
      <c r="F54" s="151"/>
      <c r="G54" s="142"/>
      <c r="H54" s="151"/>
      <c r="I54" s="151"/>
      <c r="J54" s="151"/>
      <c r="K54" s="29"/>
      <c r="L54" s="29"/>
      <c r="M54" s="29"/>
      <c r="N54" s="234"/>
      <c r="O54" s="31"/>
      <c r="P54" s="261"/>
      <c r="Q54" s="261"/>
      <c r="R54" s="261"/>
      <c r="S54" s="261"/>
      <c r="T54" s="261"/>
      <c r="U54" s="261"/>
      <c r="V54" s="261"/>
      <c r="W54" s="261"/>
      <c r="X54" s="261"/>
      <c r="Y54" s="261"/>
      <c r="Z54" s="261"/>
      <c r="AA54" s="261"/>
      <c r="AB54" s="190">
        <f t="shared" si="0"/>
        <v>0</v>
      </c>
      <c r="AC54" s="227"/>
      <c r="AD54" s="151"/>
      <c r="AE54" s="150" t="e">
        <f>VLOOKUP(#REF!,'Data Validation'!AC:AD,2,FALSE)</f>
        <v>#REF!</v>
      </c>
    </row>
    <row r="55" spans="1:31" ht="13.5" customHeight="1" x14ac:dyDescent="0.3">
      <c r="A55" s="236"/>
      <c r="B55" s="151"/>
      <c r="C55" s="322"/>
      <c r="D55" s="151"/>
      <c r="E55" s="151"/>
      <c r="F55" s="151"/>
      <c r="G55" s="142"/>
      <c r="H55" s="151"/>
      <c r="I55" s="151"/>
      <c r="J55" s="151"/>
      <c r="K55" s="29"/>
      <c r="L55" s="29"/>
      <c r="M55" s="29"/>
      <c r="N55" s="234"/>
      <c r="O55" s="31"/>
      <c r="P55" s="261"/>
      <c r="Q55" s="261"/>
      <c r="R55" s="261"/>
      <c r="S55" s="261"/>
      <c r="T55" s="261"/>
      <c r="U55" s="261"/>
      <c r="V55" s="261"/>
      <c r="W55" s="261"/>
      <c r="X55" s="261"/>
      <c r="Y55" s="261"/>
      <c r="Z55" s="261"/>
      <c r="AA55" s="261"/>
      <c r="AB55" s="190">
        <f t="shared" si="0"/>
        <v>0</v>
      </c>
      <c r="AC55" s="227"/>
      <c r="AD55" s="151"/>
      <c r="AE55" s="150" t="e">
        <f>VLOOKUP(#REF!,'Data Validation'!AC:AD,2,FALSE)</f>
        <v>#REF!</v>
      </c>
    </row>
    <row r="56" spans="1:31" ht="13.5" customHeight="1" x14ac:dyDescent="0.3">
      <c r="A56" s="236"/>
      <c r="B56" s="151"/>
      <c r="C56" s="322"/>
      <c r="D56" s="151"/>
      <c r="E56" s="151"/>
      <c r="F56" s="151"/>
      <c r="G56" s="142"/>
      <c r="H56" s="151"/>
      <c r="I56" s="151"/>
      <c r="J56" s="151"/>
      <c r="K56" s="29"/>
      <c r="L56" s="29"/>
      <c r="M56" s="29"/>
      <c r="N56" s="234"/>
      <c r="O56" s="31"/>
      <c r="P56" s="261"/>
      <c r="Q56" s="261"/>
      <c r="R56" s="261"/>
      <c r="S56" s="261"/>
      <c r="T56" s="261"/>
      <c r="U56" s="261"/>
      <c r="V56" s="261"/>
      <c r="W56" s="261"/>
      <c r="X56" s="261"/>
      <c r="Y56" s="261"/>
      <c r="Z56" s="261"/>
      <c r="AA56" s="261"/>
      <c r="AB56" s="190">
        <f t="shared" si="0"/>
        <v>0</v>
      </c>
      <c r="AC56" s="227"/>
      <c r="AD56" s="151"/>
      <c r="AE56" s="150" t="e">
        <f>VLOOKUP(#REF!,'Data Validation'!AC:AD,2,FALSE)</f>
        <v>#REF!</v>
      </c>
    </row>
    <row r="57" spans="1:31" ht="13.5" customHeight="1" x14ac:dyDescent="0.3">
      <c r="A57" s="236"/>
      <c r="B57" s="151"/>
      <c r="C57" s="322"/>
      <c r="D57" s="151"/>
      <c r="E57" s="151"/>
      <c r="F57" s="151"/>
      <c r="G57" s="142"/>
      <c r="H57" s="151"/>
      <c r="I57" s="151"/>
      <c r="J57" s="151"/>
      <c r="K57" s="29"/>
      <c r="L57" s="29"/>
      <c r="M57" s="29"/>
      <c r="N57" s="234"/>
      <c r="O57" s="31"/>
      <c r="P57" s="261"/>
      <c r="Q57" s="261"/>
      <c r="R57" s="261"/>
      <c r="S57" s="261"/>
      <c r="T57" s="261"/>
      <c r="U57" s="261"/>
      <c r="V57" s="261"/>
      <c r="W57" s="261"/>
      <c r="X57" s="261"/>
      <c r="Y57" s="261"/>
      <c r="Z57" s="261"/>
      <c r="AA57" s="261"/>
      <c r="AB57" s="190">
        <f t="shared" si="0"/>
        <v>0</v>
      </c>
      <c r="AC57" s="227"/>
      <c r="AD57" s="151"/>
      <c r="AE57" s="150" t="e">
        <f>VLOOKUP(#REF!,'Data Validation'!AC:AD,2,FALSE)</f>
        <v>#REF!</v>
      </c>
    </row>
    <row r="58" spans="1:31" ht="13.5" customHeight="1" x14ac:dyDescent="0.3">
      <c r="A58" s="236"/>
      <c r="B58" s="151"/>
      <c r="C58" s="322"/>
      <c r="D58" s="151"/>
      <c r="E58" s="151"/>
      <c r="F58" s="151"/>
      <c r="G58" s="142"/>
      <c r="H58" s="151"/>
      <c r="I58" s="151"/>
      <c r="J58" s="151"/>
      <c r="K58" s="29"/>
      <c r="L58" s="29"/>
      <c r="M58" s="29"/>
      <c r="N58" s="234"/>
      <c r="O58" s="31"/>
      <c r="P58" s="261"/>
      <c r="Q58" s="261"/>
      <c r="R58" s="261"/>
      <c r="S58" s="261"/>
      <c r="T58" s="261"/>
      <c r="U58" s="261"/>
      <c r="V58" s="261"/>
      <c r="W58" s="261"/>
      <c r="X58" s="261"/>
      <c r="Y58" s="261"/>
      <c r="Z58" s="261"/>
      <c r="AA58" s="261"/>
      <c r="AB58" s="190">
        <f t="shared" si="0"/>
        <v>0</v>
      </c>
      <c r="AC58" s="227"/>
      <c r="AD58" s="151"/>
      <c r="AE58" s="150" t="e">
        <f>VLOOKUP(#REF!,'Data Validation'!AC:AD,2,FALSE)</f>
        <v>#REF!</v>
      </c>
    </row>
    <row r="59" spans="1:31" ht="13.5" customHeight="1" x14ac:dyDescent="0.3">
      <c r="A59" s="236"/>
      <c r="B59" s="151"/>
      <c r="C59" s="322"/>
      <c r="D59" s="151"/>
      <c r="E59" s="151"/>
      <c r="F59" s="151"/>
      <c r="G59" s="142"/>
      <c r="H59" s="151"/>
      <c r="I59" s="151"/>
      <c r="J59" s="151"/>
      <c r="K59" s="29"/>
      <c r="L59" s="29"/>
      <c r="M59" s="29"/>
      <c r="N59" s="234"/>
      <c r="O59" s="31"/>
      <c r="P59" s="261"/>
      <c r="Q59" s="261"/>
      <c r="R59" s="261"/>
      <c r="S59" s="261"/>
      <c r="T59" s="261"/>
      <c r="U59" s="261"/>
      <c r="V59" s="261"/>
      <c r="W59" s="261"/>
      <c r="X59" s="261"/>
      <c r="Y59" s="261"/>
      <c r="Z59" s="261"/>
      <c r="AA59" s="261"/>
      <c r="AB59" s="190">
        <f t="shared" si="0"/>
        <v>0</v>
      </c>
      <c r="AC59" s="227"/>
      <c r="AD59" s="151"/>
      <c r="AE59" s="150" t="e">
        <f>VLOOKUP(#REF!,'Data Validation'!AC:AD,2,FALSE)</f>
        <v>#REF!</v>
      </c>
    </row>
    <row r="60" spans="1:31" ht="13.5" customHeight="1" x14ac:dyDescent="0.3">
      <c r="A60" s="236"/>
      <c r="B60" s="151"/>
      <c r="C60" s="322"/>
      <c r="D60" s="151"/>
      <c r="E60" s="151"/>
      <c r="F60" s="151"/>
      <c r="G60" s="142"/>
      <c r="H60" s="151"/>
      <c r="I60" s="151"/>
      <c r="J60" s="151"/>
      <c r="K60" s="29"/>
      <c r="L60" s="29"/>
      <c r="M60" s="29"/>
      <c r="N60" s="234"/>
      <c r="O60" s="31"/>
      <c r="P60" s="261"/>
      <c r="Q60" s="261"/>
      <c r="R60" s="261"/>
      <c r="S60" s="261"/>
      <c r="T60" s="261"/>
      <c r="U60" s="261"/>
      <c r="V60" s="261"/>
      <c r="W60" s="261"/>
      <c r="X60" s="261"/>
      <c r="Y60" s="261"/>
      <c r="Z60" s="261"/>
      <c r="AA60" s="261"/>
      <c r="AB60" s="190">
        <f t="shared" si="0"/>
        <v>0</v>
      </c>
      <c r="AC60" s="227"/>
      <c r="AD60" s="151"/>
      <c r="AE60" s="150" t="e">
        <f>VLOOKUP(#REF!,'Data Validation'!AC:AD,2,FALSE)</f>
        <v>#REF!</v>
      </c>
    </row>
    <row r="61" spans="1:31" ht="13.5" customHeight="1" x14ac:dyDescent="0.3">
      <c r="A61" s="236"/>
      <c r="B61" s="151"/>
      <c r="C61" s="322"/>
      <c r="D61" s="151"/>
      <c r="E61" s="151"/>
      <c r="F61" s="151"/>
      <c r="G61" s="142"/>
      <c r="H61" s="151"/>
      <c r="I61" s="151"/>
      <c r="J61" s="151"/>
      <c r="K61" s="29"/>
      <c r="L61" s="29"/>
      <c r="M61" s="29"/>
      <c r="N61" s="234"/>
      <c r="O61" s="31"/>
      <c r="P61" s="261"/>
      <c r="Q61" s="261"/>
      <c r="R61" s="261"/>
      <c r="S61" s="261"/>
      <c r="T61" s="261"/>
      <c r="U61" s="261"/>
      <c r="V61" s="261"/>
      <c r="W61" s="261"/>
      <c r="X61" s="261"/>
      <c r="Y61" s="261"/>
      <c r="Z61" s="261"/>
      <c r="AA61" s="261"/>
      <c r="AB61" s="190">
        <f t="shared" si="0"/>
        <v>0</v>
      </c>
      <c r="AC61" s="227"/>
      <c r="AD61" s="151"/>
      <c r="AE61" s="150" t="e">
        <f>VLOOKUP(#REF!,'Data Validation'!AC:AD,2,FALSE)</f>
        <v>#REF!</v>
      </c>
    </row>
    <row r="62" spans="1:31" ht="13.5" customHeight="1" x14ac:dyDescent="0.3">
      <c r="A62" s="236"/>
      <c r="B62" s="151"/>
      <c r="C62" s="322"/>
      <c r="D62" s="151"/>
      <c r="E62" s="151"/>
      <c r="F62" s="151"/>
      <c r="G62" s="142"/>
      <c r="H62" s="151"/>
      <c r="I62" s="151"/>
      <c r="J62" s="151"/>
      <c r="K62" s="29"/>
      <c r="L62" s="29"/>
      <c r="M62" s="29"/>
      <c r="N62" s="234"/>
      <c r="O62" s="31"/>
      <c r="P62" s="261"/>
      <c r="Q62" s="261"/>
      <c r="R62" s="261"/>
      <c r="S62" s="261"/>
      <c r="T62" s="261"/>
      <c r="U62" s="261"/>
      <c r="V62" s="261"/>
      <c r="W62" s="261"/>
      <c r="X62" s="261"/>
      <c r="Y62" s="261"/>
      <c r="Z62" s="261"/>
      <c r="AA62" s="261"/>
      <c r="AB62" s="190">
        <f t="shared" si="0"/>
        <v>0</v>
      </c>
      <c r="AC62" s="227"/>
      <c r="AD62" s="151"/>
      <c r="AE62" s="150" t="e">
        <f>VLOOKUP(#REF!,'Data Validation'!AC:AD,2,FALSE)</f>
        <v>#REF!</v>
      </c>
    </row>
    <row r="63" spans="1:31" ht="13.5" customHeight="1" x14ac:dyDescent="0.3">
      <c r="A63" s="236"/>
      <c r="B63" s="151"/>
      <c r="C63" s="322"/>
      <c r="D63" s="151"/>
      <c r="E63" s="151"/>
      <c r="F63" s="151"/>
      <c r="G63" s="142"/>
      <c r="H63" s="151"/>
      <c r="I63" s="151"/>
      <c r="J63" s="151"/>
      <c r="K63" s="29"/>
      <c r="L63" s="29"/>
      <c r="M63" s="29"/>
      <c r="N63" s="234"/>
      <c r="O63" s="31"/>
      <c r="P63" s="261"/>
      <c r="Q63" s="261"/>
      <c r="R63" s="261"/>
      <c r="S63" s="261"/>
      <c r="T63" s="261"/>
      <c r="U63" s="261"/>
      <c r="V63" s="261"/>
      <c r="W63" s="261"/>
      <c r="X63" s="261"/>
      <c r="Y63" s="261"/>
      <c r="Z63" s="261"/>
      <c r="AA63" s="261"/>
      <c r="AB63" s="190">
        <f t="shared" si="0"/>
        <v>0</v>
      </c>
      <c r="AC63" s="227"/>
      <c r="AD63" s="151"/>
      <c r="AE63" s="150" t="e">
        <f>VLOOKUP(#REF!,'Data Validation'!AC:AD,2,FALSE)</f>
        <v>#REF!</v>
      </c>
    </row>
    <row r="64" spans="1:31" ht="13.5" customHeight="1" x14ac:dyDescent="0.3">
      <c r="A64" s="236"/>
      <c r="B64" s="151"/>
      <c r="C64" s="322"/>
      <c r="D64" s="151"/>
      <c r="E64" s="151"/>
      <c r="F64" s="151"/>
      <c r="G64" s="142"/>
      <c r="H64" s="151"/>
      <c r="I64" s="151"/>
      <c r="J64" s="151"/>
      <c r="K64" s="29"/>
      <c r="L64" s="29"/>
      <c r="M64" s="29"/>
      <c r="N64" s="234"/>
      <c r="O64" s="31"/>
      <c r="P64" s="261"/>
      <c r="Q64" s="261"/>
      <c r="R64" s="261"/>
      <c r="S64" s="261"/>
      <c r="T64" s="261"/>
      <c r="U64" s="261"/>
      <c r="V64" s="261"/>
      <c r="W64" s="261"/>
      <c r="X64" s="261"/>
      <c r="Y64" s="261"/>
      <c r="Z64" s="261"/>
      <c r="AA64" s="261"/>
      <c r="AB64" s="190">
        <f t="shared" si="0"/>
        <v>0</v>
      </c>
      <c r="AC64" s="227"/>
      <c r="AD64" s="151"/>
      <c r="AE64" s="150" t="e">
        <f>VLOOKUP(#REF!,'Data Validation'!AC:AD,2,FALSE)</f>
        <v>#REF!</v>
      </c>
    </row>
    <row r="65" spans="1:31" ht="13.5" customHeight="1" x14ac:dyDescent="0.3">
      <c r="A65" s="236"/>
      <c r="B65" s="151"/>
      <c r="C65" s="322"/>
      <c r="D65" s="151"/>
      <c r="E65" s="151"/>
      <c r="F65" s="151"/>
      <c r="G65" s="142"/>
      <c r="H65" s="151"/>
      <c r="I65" s="151"/>
      <c r="J65" s="151"/>
      <c r="K65" s="29"/>
      <c r="L65" s="29"/>
      <c r="M65" s="29"/>
      <c r="N65" s="234"/>
      <c r="O65" s="31"/>
      <c r="P65" s="261"/>
      <c r="Q65" s="261"/>
      <c r="R65" s="261"/>
      <c r="S65" s="261"/>
      <c r="T65" s="261"/>
      <c r="U65" s="261"/>
      <c r="V65" s="261"/>
      <c r="W65" s="261"/>
      <c r="X65" s="261"/>
      <c r="Y65" s="261"/>
      <c r="Z65" s="261"/>
      <c r="AA65" s="261"/>
      <c r="AB65" s="190">
        <f t="shared" si="0"/>
        <v>0</v>
      </c>
      <c r="AC65" s="227"/>
      <c r="AD65" s="151"/>
      <c r="AE65" s="150" t="e">
        <f>VLOOKUP(#REF!,'Data Validation'!AC:AD,2,FALSE)</f>
        <v>#REF!</v>
      </c>
    </row>
    <row r="66" spans="1:31" ht="13.5" customHeight="1" x14ac:dyDescent="0.3">
      <c r="A66" s="236"/>
      <c r="B66" s="151"/>
      <c r="C66" s="322"/>
      <c r="D66" s="151"/>
      <c r="E66" s="151"/>
      <c r="F66" s="151"/>
      <c r="G66" s="142"/>
      <c r="H66" s="151"/>
      <c r="I66" s="151"/>
      <c r="J66" s="151"/>
      <c r="K66" s="29"/>
      <c r="L66" s="29"/>
      <c r="M66" s="29"/>
      <c r="N66" s="234"/>
      <c r="O66" s="31"/>
      <c r="P66" s="261"/>
      <c r="Q66" s="261"/>
      <c r="R66" s="261"/>
      <c r="S66" s="261"/>
      <c r="T66" s="261"/>
      <c r="U66" s="261"/>
      <c r="V66" s="261"/>
      <c r="W66" s="261"/>
      <c r="X66" s="261"/>
      <c r="Y66" s="261"/>
      <c r="Z66" s="261"/>
      <c r="AA66" s="261"/>
      <c r="AB66" s="190">
        <f t="shared" si="0"/>
        <v>0</v>
      </c>
      <c r="AC66" s="227"/>
      <c r="AD66" s="151"/>
      <c r="AE66" s="150" t="e">
        <f>VLOOKUP(#REF!,'Data Validation'!AC:AD,2,FALSE)</f>
        <v>#REF!</v>
      </c>
    </row>
    <row r="67" spans="1:31" ht="13.5" customHeight="1" x14ac:dyDescent="0.3">
      <c r="A67" s="236"/>
      <c r="B67" s="151"/>
      <c r="C67" s="322"/>
      <c r="D67" s="151"/>
      <c r="E67" s="151"/>
      <c r="F67" s="151"/>
      <c r="G67" s="142"/>
      <c r="H67" s="151"/>
      <c r="I67" s="151"/>
      <c r="J67" s="151"/>
      <c r="K67" s="29"/>
      <c r="L67" s="29"/>
      <c r="M67" s="29"/>
      <c r="N67" s="234"/>
      <c r="O67" s="31"/>
      <c r="P67" s="261"/>
      <c r="Q67" s="261"/>
      <c r="R67" s="261"/>
      <c r="S67" s="261"/>
      <c r="T67" s="261"/>
      <c r="U67" s="261"/>
      <c r="V67" s="261"/>
      <c r="W67" s="261"/>
      <c r="X67" s="261"/>
      <c r="Y67" s="261"/>
      <c r="Z67" s="261"/>
      <c r="AA67" s="261"/>
      <c r="AB67" s="190">
        <f t="shared" si="0"/>
        <v>0</v>
      </c>
      <c r="AC67" s="227"/>
      <c r="AD67" s="151"/>
      <c r="AE67" s="150" t="e">
        <f>VLOOKUP(#REF!,'Data Validation'!AC:AD,2,FALSE)</f>
        <v>#REF!</v>
      </c>
    </row>
    <row r="68" spans="1:31" ht="13.5" customHeight="1" x14ac:dyDescent="0.3">
      <c r="A68" s="236"/>
      <c r="B68" s="151"/>
      <c r="C68" s="322"/>
      <c r="D68" s="151"/>
      <c r="E68" s="151"/>
      <c r="F68" s="151"/>
      <c r="G68" s="142"/>
      <c r="H68" s="151"/>
      <c r="I68" s="151"/>
      <c r="J68" s="151"/>
      <c r="K68" s="29"/>
      <c r="L68" s="29"/>
      <c r="M68" s="29"/>
      <c r="N68" s="234"/>
      <c r="O68" s="31"/>
      <c r="P68" s="261"/>
      <c r="Q68" s="261"/>
      <c r="R68" s="261"/>
      <c r="S68" s="261"/>
      <c r="T68" s="261"/>
      <c r="U68" s="261"/>
      <c r="V68" s="261"/>
      <c r="W68" s="261"/>
      <c r="X68" s="261"/>
      <c r="Y68" s="261"/>
      <c r="Z68" s="261"/>
      <c r="AA68" s="261"/>
      <c r="AB68" s="190">
        <f t="shared" si="0"/>
        <v>0</v>
      </c>
      <c r="AC68" s="227"/>
      <c r="AD68" s="151"/>
      <c r="AE68" s="150" t="e">
        <f>VLOOKUP(#REF!,'Data Validation'!AC:AD,2,FALSE)</f>
        <v>#REF!</v>
      </c>
    </row>
    <row r="69" spans="1:31" ht="13.5" customHeight="1" x14ac:dyDescent="0.3">
      <c r="A69" s="236"/>
      <c r="B69" s="151"/>
      <c r="C69" s="322"/>
      <c r="D69" s="151"/>
      <c r="E69" s="151"/>
      <c r="F69" s="151"/>
      <c r="G69" s="142"/>
      <c r="H69" s="151"/>
      <c r="I69" s="151"/>
      <c r="J69" s="151"/>
      <c r="K69" s="29"/>
      <c r="L69" s="29"/>
      <c r="M69" s="29"/>
      <c r="N69" s="234"/>
      <c r="O69" s="31"/>
      <c r="P69" s="261"/>
      <c r="Q69" s="261"/>
      <c r="R69" s="261"/>
      <c r="S69" s="261"/>
      <c r="T69" s="261"/>
      <c r="U69" s="261"/>
      <c r="V69" s="261"/>
      <c r="W69" s="261"/>
      <c r="X69" s="261"/>
      <c r="Y69" s="261"/>
      <c r="Z69" s="261"/>
      <c r="AA69" s="261"/>
      <c r="AB69" s="190">
        <f t="shared" si="0"/>
        <v>0</v>
      </c>
      <c r="AC69" s="227"/>
      <c r="AD69" s="151"/>
      <c r="AE69" s="150" t="e">
        <f>VLOOKUP(#REF!,'Data Validation'!AC:AD,2,FALSE)</f>
        <v>#REF!</v>
      </c>
    </row>
    <row r="70" spans="1:31" ht="13.5" customHeight="1" x14ac:dyDescent="0.3">
      <c r="A70" s="236"/>
      <c r="B70" s="151"/>
      <c r="C70" s="322"/>
      <c r="D70" s="151"/>
      <c r="E70" s="151"/>
      <c r="F70" s="151"/>
      <c r="G70" s="142"/>
      <c r="H70" s="151"/>
      <c r="I70" s="151"/>
      <c r="J70" s="151"/>
      <c r="K70" s="29"/>
      <c r="L70" s="29"/>
      <c r="M70" s="29"/>
      <c r="N70" s="234"/>
      <c r="O70" s="31"/>
      <c r="P70" s="261"/>
      <c r="Q70" s="261"/>
      <c r="R70" s="261"/>
      <c r="S70" s="261"/>
      <c r="T70" s="261"/>
      <c r="U70" s="261"/>
      <c r="V70" s="261"/>
      <c r="W70" s="261"/>
      <c r="X70" s="261"/>
      <c r="Y70" s="261"/>
      <c r="Z70" s="261"/>
      <c r="AA70" s="261"/>
      <c r="AB70" s="190">
        <f t="shared" si="0"/>
        <v>0</v>
      </c>
      <c r="AC70" s="227"/>
      <c r="AD70" s="151"/>
      <c r="AE70" s="150" t="e">
        <f>VLOOKUP(#REF!,'Data Validation'!AC:AD,2,FALSE)</f>
        <v>#REF!</v>
      </c>
    </row>
    <row r="71" spans="1:31" ht="13.5" customHeight="1" x14ac:dyDescent="0.3">
      <c r="A71" s="236"/>
      <c r="B71" s="151"/>
      <c r="C71" s="322"/>
      <c r="D71" s="151"/>
      <c r="E71" s="151"/>
      <c r="F71" s="151"/>
      <c r="G71" s="142"/>
      <c r="H71" s="151"/>
      <c r="I71" s="151"/>
      <c r="J71" s="151"/>
      <c r="K71" s="29"/>
      <c r="L71" s="29"/>
      <c r="M71" s="29"/>
      <c r="N71" s="234"/>
      <c r="O71" s="31"/>
      <c r="P71" s="261"/>
      <c r="Q71" s="261"/>
      <c r="R71" s="261"/>
      <c r="S71" s="261"/>
      <c r="T71" s="261"/>
      <c r="U71" s="261"/>
      <c r="V71" s="261"/>
      <c r="W71" s="261"/>
      <c r="X71" s="261"/>
      <c r="Y71" s="261"/>
      <c r="Z71" s="261"/>
      <c r="AA71" s="261"/>
      <c r="AB71" s="190">
        <f t="shared" si="0"/>
        <v>0</v>
      </c>
      <c r="AC71" s="227"/>
      <c r="AD71" s="151"/>
      <c r="AE71" s="150" t="e">
        <f>VLOOKUP(#REF!,'Data Validation'!AC:AD,2,FALSE)</f>
        <v>#REF!</v>
      </c>
    </row>
    <row r="72" spans="1:31" ht="13.5" customHeight="1" x14ac:dyDescent="0.3">
      <c r="A72" s="236"/>
      <c r="B72" s="151"/>
      <c r="C72" s="322"/>
      <c r="D72" s="151"/>
      <c r="E72" s="151"/>
      <c r="F72" s="151"/>
      <c r="G72" s="142"/>
      <c r="H72" s="151"/>
      <c r="I72" s="151"/>
      <c r="J72" s="151"/>
      <c r="K72" s="29"/>
      <c r="L72" s="29"/>
      <c r="M72" s="29"/>
      <c r="N72" s="234"/>
      <c r="O72" s="31"/>
      <c r="P72" s="261"/>
      <c r="Q72" s="261"/>
      <c r="R72" s="261"/>
      <c r="S72" s="261"/>
      <c r="T72" s="261"/>
      <c r="U72" s="261"/>
      <c r="V72" s="261"/>
      <c r="W72" s="261"/>
      <c r="X72" s="261"/>
      <c r="Y72" s="261"/>
      <c r="Z72" s="261"/>
      <c r="AA72" s="261"/>
      <c r="AB72" s="190">
        <f t="shared" si="0"/>
        <v>0</v>
      </c>
      <c r="AC72" s="227"/>
      <c r="AD72" s="151"/>
      <c r="AE72" s="150" t="e">
        <f>VLOOKUP(#REF!,'Data Validation'!AC:AD,2,FALSE)</f>
        <v>#REF!</v>
      </c>
    </row>
    <row r="73" spans="1:31" ht="10.5" customHeight="1" x14ac:dyDescent="0.3">
      <c r="A73" s="236"/>
      <c r="B73" s="151"/>
      <c r="C73" s="322"/>
      <c r="D73" s="151"/>
      <c r="E73" s="151"/>
      <c r="F73" s="151"/>
      <c r="G73" s="142"/>
      <c r="H73" s="151"/>
      <c r="I73" s="151"/>
      <c r="J73" s="151"/>
      <c r="K73" s="29"/>
      <c r="L73" s="29"/>
      <c r="M73" s="29"/>
      <c r="N73" s="234"/>
      <c r="O73" s="31"/>
      <c r="P73" s="261"/>
      <c r="Q73" s="261"/>
      <c r="R73" s="261"/>
      <c r="S73" s="261"/>
      <c r="T73" s="261"/>
      <c r="U73" s="261"/>
      <c r="V73" s="261"/>
      <c r="W73" s="261"/>
      <c r="X73" s="261"/>
      <c r="Y73" s="261"/>
      <c r="Z73" s="261"/>
      <c r="AA73" s="261"/>
      <c r="AB73" s="190">
        <f t="shared" si="0"/>
        <v>0</v>
      </c>
      <c r="AC73" s="227"/>
      <c r="AD73" s="151"/>
      <c r="AE73" s="150" t="e">
        <f>VLOOKUP(#REF!,'Data Validation'!AC:AD,2,FALSE)</f>
        <v>#REF!</v>
      </c>
    </row>
    <row r="74" spans="1:31" ht="25" customHeight="1" thickBot="1" x14ac:dyDescent="0.5">
      <c r="A74" s="269" t="s">
        <v>420</v>
      </c>
      <c r="B74" s="151"/>
      <c r="C74" s="322"/>
      <c r="D74" s="151"/>
      <c r="E74" s="151"/>
      <c r="F74" s="151"/>
      <c r="G74" s="142"/>
      <c r="H74" s="224"/>
      <c r="I74" s="224"/>
      <c r="J74" s="224"/>
      <c r="K74" s="29"/>
      <c r="L74" s="29"/>
      <c r="M74" s="32"/>
      <c r="N74" s="234"/>
      <c r="O74" s="31"/>
      <c r="P74" s="261"/>
      <c r="Q74" s="261"/>
      <c r="R74" s="261"/>
      <c r="S74" s="261"/>
      <c r="T74" s="261"/>
      <c r="U74" s="261"/>
      <c r="V74" s="261"/>
      <c r="W74" s="261"/>
      <c r="X74" s="261"/>
      <c r="Y74" s="261"/>
      <c r="Z74" s="261"/>
      <c r="AA74" s="261"/>
      <c r="AB74" s="230">
        <f t="shared" si="0"/>
        <v>0</v>
      </c>
      <c r="AC74" s="227"/>
      <c r="AD74" s="151"/>
      <c r="AE74" s="150" t="e">
        <f>VLOOKUP(#REF!,'Data Validation'!AC:AD,2,FALSE)</f>
        <v>#REF!</v>
      </c>
    </row>
    <row r="75" spans="1:31" ht="13.5" customHeight="1" thickBot="1" x14ac:dyDescent="0.4">
      <c r="A75" s="268" t="s">
        <v>346</v>
      </c>
      <c r="B75" s="245"/>
      <c r="C75" s="168"/>
      <c r="D75" s="172"/>
      <c r="E75" s="168"/>
      <c r="F75" s="168"/>
      <c r="G75" s="168"/>
      <c r="H75" s="168"/>
      <c r="I75" s="172"/>
      <c r="J75" s="168"/>
      <c r="K75" s="168"/>
      <c r="L75" s="168"/>
      <c r="M75" s="168"/>
      <c r="N75" s="221"/>
      <c r="O75" s="168"/>
      <c r="P75" s="263">
        <f>SUM(P10:P74)</f>
        <v>0</v>
      </c>
      <c r="Q75" s="263">
        <f t="shared" ref="Q75:AA75" si="1">SUM(Q10:Q74)</f>
        <v>0</v>
      </c>
      <c r="R75" s="263">
        <f t="shared" si="1"/>
        <v>0</v>
      </c>
      <c r="S75" s="263">
        <f t="shared" si="1"/>
        <v>0</v>
      </c>
      <c r="T75" s="263">
        <f t="shared" si="1"/>
        <v>0</v>
      </c>
      <c r="U75" s="263">
        <f t="shared" si="1"/>
        <v>0</v>
      </c>
      <c r="V75" s="263">
        <f t="shared" si="1"/>
        <v>0</v>
      </c>
      <c r="W75" s="263">
        <f t="shared" si="1"/>
        <v>0</v>
      </c>
      <c r="X75" s="263">
        <f t="shared" si="1"/>
        <v>0</v>
      </c>
      <c r="Y75" s="263">
        <f t="shared" si="1"/>
        <v>0</v>
      </c>
      <c r="Z75" s="263">
        <f t="shared" si="1"/>
        <v>0</v>
      </c>
      <c r="AA75" s="263">
        <f t="shared" si="1"/>
        <v>0</v>
      </c>
      <c r="AB75" s="231">
        <f>SUBTOTAL(9,AB10:AB74)</f>
        <v>0</v>
      </c>
      <c r="AC75" s="221"/>
      <c r="AD75" s="264"/>
      <c r="AE75" s="172"/>
    </row>
    <row r="77" spans="1:31" ht="13.5" customHeight="1" x14ac:dyDescent="0.3">
      <c r="P77" s="11"/>
      <c r="Q77" s="11"/>
      <c r="R77" s="11"/>
      <c r="S77" s="11"/>
      <c r="T77" s="11"/>
      <c r="U77" s="11"/>
      <c r="V77" s="11"/>
      <c r="W77" s="11"/>
      <c r="X77" s="11"/>
      <c r="Y77" s="11"/>
      <c r="Z77" s="11"/>
      <c r="AA77" s="11" t="s">
        <v>397</v>
      </c>
      <c r="AB77" s="213">
        <f>AB75-'1.2 BUDGET'!N45</f>
        <v>0</v>
      </c>
    </row>
    <row r="78" spans="1:31" ht="13.5" customHeight="1" thickBot="1" x14ac:dyDescent="0.35"/>
    <row r="79" spans="1:31" ht="13.5" customHeight="1" thickBot="1" x14ac:dyDescent="0.35">
      <c r="K79" s="273" t="s">
        <v>457</v>
      </c>
      <c r="L79" s="274"/>
      <c r="M79" s="274"/>
      <c r="N79" s="275"/>
      <c r="O79" s="275"/>
      <c r="P79" s="203"/>
      <c r="Q79" s="203"/>
      <c r="R79" s="203"/>
      <c r="S79" s="203"/>
      <c r="T79" s="203"/>
      <c r="U79" s="203"/>
      <c r="V79" s="203"/>
      <c r="W79" s="203"/>
      <c r="X79" s="203"/>
      <c r="Y79" s="203"/>
      <c r="Z79" s="203"/>
      <c r="AA79" s="203"/>
      <c r="AB79" s="276"/>
    </row>
    <row r="80" spans="1:31" ht="13.5" customHeight="1" x14ac:dyDescent="0.3">
      <c r="K80" s="50" t="str">
        <f>'3. NPAC'!B70</f>
        <v>Lead Partner</v>
      </c>
      <c r="L80" s="9" t="s">
        <v>346</v>
      </c>
      <c r="O80" s="9"/>
      <c r="P80" s="270">
        <f t="shared" ref="P80:AB80" si="2">SUMIF($C$10:$C$74,$K$80,P$10:P$74)</f>
        <v>0</v>
      </c>
      <c r="Q80" s="270">
        <f t="shared" si="2"/>
        <v>0</v>
      </c>
      <c r="R80" s="270">
        <f t="shared" si="2"/>
        <v>0</v>
      </c>
      <c r="S80" s="270">
        <f t="shared" si="2"/>
        <v>0</v>
      </c>
      <c r="T80" s="270">
        <f t="shared" si="2"/>
        <v>0</v>
      </c>
      <c r="U80" s="270">
        <f t="shared" si="2"/>
        <v>0</v>
      </c>
      <c r="V80" s="270">
        <f t="shared" si="2"/>
        <v>0</v>
      </c>
      <c r="W80" s="270">
        <f t="shared" si="2"/>
        <v>0</v>
      </c>
      <c r="X80" s="270">
        <f t="shared" si="2"/>
        <v>0</v>
      </c>
      <c r="Y80" s="270">
        <f t="shared" si="2"/>
        <v>0</v>
      </c>
      <c r="Z80" s="270">
        <f t="shared" si="2"/>
        <v>0</v>
      </c>
      <c r="AA80" s="270">
        <f t="shared" si="2"/>
        <v>0</v>
      </c>
      <c r="AB80" s="270">
        <f t="shared" si="2"/>
        <v>0</v>
      </c>
    </row>
    <row r="81" spans="11:28" ht="13.5" customHeight="1" x14ac:dyDescent="0.3">
      <c r="K81" s="50" t="str">
        <f>'3. NPAC'!C70</f>
        <v>Partner 2</v>
      </c>
      <c r="L81" s="9" t="s">
        <v>346</v>
      </c>
      <c r="O81" s="9"/>
      <c r="P81" s="270">
        <f>SUMIF($C$10:$C$74,K81,P$10:P$74)</f>
        <v>0</v>
      </c>
      <c r="Q81" s="270">
        <f>SUMIF($C$10:$C$74,$K$81,Q$10:Q$74)</f>
        <v>0</v>
      </c>
      <c r="R81" s="270">
        <f t="shared" ref="R81:AB81" si="3">SUMIF($C$10:$C$74,$K$81,R$10:R$74)</f>
        <v>0</v>
      </c>
      <c r="S81" s="270">
        <f t="shared" si="3"/>
        <v>0</v>
      </c>
      <c r="T81" s="270">
        <f t="shared" si="3"/>
        <v>0</v>
      </c>
      <c r="U81" s="270">
        <f t="shared" si="3"/>
        <v>0</v>
      </c>
      <c r="V81" s="270">
        <f t="shared" si="3"/>
        <v>0</v>
      </c>
      <c r="W81" s="270">
        <f t="shared" si="3"/>
        <v>0</v>
      </c>
      <c r="X81" s="270">
        <f t="shared" si="3"/>
        <v>0</v>
      </c>
      <c r="Y81" s="270">
        <f t="shared" si="3"/>
        <v>0</v>
      </c>
      <c r="Z81" s="270">
        <f t="shared" si="3"/>
        <v>0</v>
      </c>
      <c r="AA81" s="270">
        <f t="shared" si="3"/>
        <v>0</v>
      </c>
      <c r="AB81" s="270">
        <f t="shared" si="3"/>
        <v>0</v>
      </c>
    </row>
    <row r="82" spans="11:28" ht="13.5" customHeight="1" x14ac:dyDescent="0.3">
      <c r="K82" s="50" t="str">
        <f>'3. NPAC'!D70</f>
        <v>Partner 3</v>
      </c>
      <c r="L82" s="9" t="s">
        <v>346</v>
      </c>
      <c r="O82" s="9"/>
      <c r="P82" s="270">
        <f>SUMIF($C$10:$C$74,K82,P$10:P$74)</f>
        <v>0</v>
      </c>
      <c r="Q82" s="270">
        <f>SUMIF($C$10:$C$74,$K$82,Q$10:Q$74)</f>
        <v>0</v>
      </c>
      <c r="R82" s="270">
        <f t="shared" ref="R82:AB82" si="4">SUMIF($C$10:$C$74,$K$82,R$10:R$74)</f>
        <v>0</v>
      </c>
      <c r="S82" s="270">
        <f t="shared" si="4"/>
        <v>0</v>
      </c>
      <c r="T82" s="270">
        <f t="shared" si="4"/>
        <v>0</v>
      </c>
      <c r="U82" s="270">
        <f t="shared" si="4"/>
        <v>0</v>
      </c>
      <c r="V82" s="270">
        <f t="shared" si="4"/>
        <v>0</v>
      </c>
      <c r="W82" s="270">
        <f t="shared" si="4"/>
        <v>0</v>
      </c>
      <c r="X82" s="270">
        <f t="shared" si="4"/>
        <v>0</v>
      </c>
      <c r="Y82" s="270">
        <f t="shared" si="4"/>
        <v>0</v>
      </c>
      <c r="Z82" s="270">
        <f t="shared" si="4"/>
        <v>0</v>
      </c>
      <c r="AA82" s="270">
        <f t="shared" si="4"/>
        <v>0</v>
      </c>
      <c r="AB82" s="270">
        <f t="shared" si="4"/>
        <v>0</v>
      </c>
    </row>
    <row r="83" spans="11:28" ht="13.5" customHeight="1" x14ac:dyDescent="0.3">
      <c r="K83" s="50" t="str">
        <f>'3. NPAC'!E70</f>
        <v>Partner 4</v>
      </c>
      <c r="L83" s="9" t="s">
        <v>346</v>
      </c>
      <c r="O83" s="9"/>
      <c r="P83" s="270">
        <f>SUMIF($C$10:$C$74,K83,P$10:P$74)</f>
        <v>0</v>
      </c>
      <c r="Q83" s="270">
        <f>SUMIF($C$10:$C$74,$K$83,Q$10:Q$74)</f>
        <v>0</v>
      </c>
      <c r="R83" s="270">
        <f t="shared" ref="R83:AB83" si="5">SUMIF($C$10:$C$74,$K$83,R$10:R$74)</f>
        <v>0</v>
      </c>
      <c r="S83" s="270">
        <f t="shared" si="5"/>
        <v>0</v>
      </c>
      <c r="T83" s="270">
        <f t="shared" si="5"/>
        <v>0</v>
      </c>
      <c r="U83" s="270">
        <f t="shared" si="5"/>
        <v>0</v>
      </c>
      <c r="V83" s="270">
        <f t="shared" si="5"/>
        <v>0</v>
      </c>
      <c r="W83" s="270">
        <f t="shared" si="5"/>
        <v>0</v>
      </c>
      <c r="X83" s="270">
        <f t="shared" si="5"/>
        <v>0</v>
      </c>
      <c r="Y83" s="270">
        <f t="shared" si="5"/>
        <v>0</v>
      </c>
      <c r="Z83" s="270">
        <f t="shared" si="5"/>
        <v>0</v>
      </c>
      <c r="AA83" s="270">
        <f t="shared" si="5"/>
        <v>0</v>
      </c>
      <c r="AB83" s="270">
        <f t="shared" si="5"/>
        <v>0</v>
      </c>
    </row>
    <row r="84" spans="11:28" ht="13.5" customHeight="1" thickBot="1" x14ac:dyDescent="0.35">
      <c r="K84" s="50" t="str">
        <f>'3. NPAC'!F70</f>
        <v>Partner 5</v>
      </c>
      <c r="L84" s="9" t="s">
        <v>346</v>
      </c>
      <c r="O84" s="9"/>
      <c r="P84" s="270">
        <f>SUMIF($C$10:$C$74,K84,P$10:P$74)</f>
        <v>0</v>
      </c>
      <c r="Q84" s="270">
        <f>SUMIF($C$10:$C$74,$K$84,Q$10:Q$74)</f>
        <v>0</v>
      </c>
      <c r="R84" s="270">
        <f t="shared" ref="R84:AB84" si="6">SUMIF($C$10:$C$74,$K$84,R$10:R$74)</f>
        <v>0</v>
      </c>
      <c r="S84" s="270">
        <f t="shared" si="6"/>
        <v>0</v>
      </c>
      <c r="T84" s="270">
        <f t="shared" si="6"/>
        <v>0</v>
      </c>
      <c r="U84" s="270">
        <f t="shared" si="6"/>
        <v>0</v>
      </c>
      <c r="V84" s="270">
        <f t="shared" si="6"/>
        <v>0</v>
      </c>
      <c r="W84" s="270">
        <f t="shared" si="6"/>
        <v>0</v>
      </c>
      <c r="X84" s="270">
        <f t="shared" si="6"/>
        <v>0</v>
      </c>
      <c r="Y84" s="270">
        <f t="shared" si="6"/>
        <v>0</v>
      </c>
      <c r="Z84" s="270">
        <f t="shared" si="6"/>
        <v>0</v>
      </c>
      <c r="AA84" s="270">
        <f t="shared" si="6"/>
        <v>0</v>
      </c>
      <c r="AB84" s="270">
        <f t="shared" si="6"/>
        <v>0</v>
      </c>
    </row>
    <row r="85" spans="11:28" ht="13.5" customHeight="1" thickBot="1" x14ac:dyDescent="0.4">
      <c r="K85" s="273" t="s">
        <v>447</v>
      </c>
      <c r="L85" s="274"/>
      <c r="M85" s="274"/>
      <c r="N85" s="275"/>
      <c r="O85" s="277"/>
      <c r="P85" s="271">
        <f>SUM(P80:P84)</f>
        <v>0</v>
      </c>
      <c r="Q85" s="271">
        <f t="shared" ref="Q85:AB85" si="7">SUM(Q80:Q84)</f>
        <v>0</v>
      </c>
      <c r="R85" s="271">
        <f t="shared" si="7"/>
        <v>0</v>
      </c>
      <c r="S85" s="271">
        <f t="shared" si="7"/>
        <v>0</v>
      </c>
      <c r="T85" s="271">
        <f t="shared" si="7"/>
        <v>0</v>
      </c>
      <c r="U85" s="271">
        <f t="shared" si="7"/>
        <v>0</v>
      </c>
      <c r="V85" s="271">
        <f t="shared" si="7"/>
        <v>0</v>
      </c>
      <c r="W85" s="271">
        <f t="shared" si="7"/>
        <v>0</v>
      </c>
      <c r="X85" s="271">
        <f t="shared" si="7"/>
        <v>0</v>
      </c>
      <c r="Y85" s="271">
        <f t="shared" si="7"/>
        <v>0</v>
      </c>
      <c r="Z85" s="271">
        <f t="shared" si="7"/>
        <v>0</v>
      </c>
      <c r="AA85" s="271">
        <f t="shared" si="7"/>
        <v>0</v>
      </c>
      <c r="AB85" s="272">
        <f t="shared" si="7"/>
        <v>0</v>
      </c>
    </row>
    <row r="87" spans="11:28" ht="13.5" customHeight="1" x14ac:dyDescent="0.3">
      <c r="K87" s="11" t="s">
        <v>397</v>
      </c>
      <c r="L87" s="213"/>
      <c r="P87" s="213">
        <f>P85-P75</f>
        <v>0</v>
      </c>
      <c r="Q87" s="213">
        <f t="shared" ref="Q87:AB87" si="8">Q85-Q75</f>
        <v>0</v>
      </c>
      <c r="R87" s="213">
        <f t="shared" si="8"/>
        <v>0</v>
      </c>
      <c r="S87" s="213">
        <f t="shared" si="8"/>
        <v>0</v>
      </c>
      <c r="T87" s="213">
        <f t="shared" si="8"/>
        <v>0</v>
      </c>
      <c r="U87" s="213">
        <f t="shared" si="8"/>
        <v>0</v>
      </c>
      <c r="V87" s="213">
        <f t="shared" si="8"/>
        <v>0</v>
      </c>
      <c r="W87" s="213">
        <f t="shared" si="8"/>
        <v>0</v>
      </c>
      <c r="X87" s="213">
        <f t="shared" si="8"/>
        <v>0</v>
      </c>
      <c r="Y87" s="213">
        <f t="shared" si="8"/>
        <v>0</v>
      </c>
      <c r="Z87" s="213">
        <f t="shared" si="8"/>
        <v>0</v>
      </c>
      <c r="AA87" s="213">
        <f t="shared" si="8"/>
        <v>0</v>
      </c>
      <c r="AB87" s="213">
        <f t="shared" si="8"/>
        <v>0</v>
      </c>
    </row>
  </sheetData>
  <protectedRanges>
    <protectedRange sqref="AC10:AE74 A10:AA74" name="Shhet2.1"/>
  </protectedRanges>
  <conditionalFormatting sqref="H10:H74">
    <cfRule type="expression" dxfId="12" priority="7">
      <formula>B10="PROJECT STAFF COSTS - PAY "</formula>
    </cfRule>
    <cfRule type="expression" dxfId="11" priority="8">
      <formula>$B$10="PROJECT STAFF COSTS-PAY "</formula>
    </cfRule>
  </conditionalFormatting>
  <conditionalFormatting sqref="I10:I74">
    <cfRule type="expression" dxfId="10" priority="4">
      <formula>B10="PROJECT STAFF COSTS - PAY "</formula>
    </cfRule>
  </conditionalFormatting>
  <conditionalFormatting sqref="J10:J74">
    <cfRule type="expression" dxfId="9" priority="2">
      <formula>B10="PROJECT STAFF COSTS - TRAVEL &amp; SUBSISTENCE "</formula>
    </cfRule>
  </conditionalFormatting>
  <dataValidations count="1">
    <dataValidation type="list" allowBlank="1" showInputMessage="1" showErrorMessage="1" sqref="AC74" xr:uid="{005F1C71-0E7F-4360-A3D7-E73973A28BFE}">
      <formula1>$AG$7:$AG$7</formula1>
    </dataValidation>
  </dataValidations>
  <pageMargins left="0.70866141732283472" right="0.70866141732283472" top="0.74803149606299213" bottom="0.74803149606299213" header="0.31496062992125984" footer="0.31496062992125984"/>
  <pageSetup paperSize="8" scale="84" orientation="portrait" r:id="rId1"/>
  <headerFooter>
    <oddHeader>&amp;C&amp;A</oddHead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B0D4D4D6-6447-4301-B9F5-09CDF979E683}">
          <x14:formula1>
            <xm:f>'Data Validation'!$A$1:$A$35</xm:f>
          </x14:formula1>
          <xm:sqref>E74</xm:sqref>
        </x14:dataValidation>
        <x14:dataValidation type="list" allowBlank="1" showInputMessage="1" showErrorMessage="1" xr:uid="{B7C7CF53-6B1D-4905-B992-5860E1F95539}">
          <x14:formula1>
            <xm:f>'Data Validation'!$AI$2:$AI$32</xm:f>
          </x14:formula1>
          <xm:sqref>AC10:AC73</xm:sqref>
        </x14:dataValidation>
        <x14:dataValidation type="list" allowBlank="1" showInputMessage="1" showErrorMessage="1" xr:uid="{2491FF3C-92D8-4477-8F29-8F260297431C}">
          <x14:formula1>
            <xm:f>'Data Validation'!$AI$3:$AI$32</xm:f>
          </x14:formula1>
          <xm:sqref>AC11:AC73</xm:sqref>
        </x14:dataValidation>
        <x14:dataValidation type="list" allowBlank="1" showInputMessage="1" showErrorMessage="1" xr:uid="{DBDC38B0-BB22-4157-AD19-2EF3F9CA4CB5}">
          <x14:formula1>
            <xm:f>'Data Validation'!$X$2:$X$6</xm:f>
          </x14:formula1>
          <xm:sqref>AC74 B10:B74</xm:sqref>
        </x14:dataValidation>
        <x14:dataValidation type="list" allowBlank="1" showInputMessage="1" showErrorMessage="1" xr:uid="{C5547E8C-0316-46B8-96EC-E47CD38DB7DB}">
          <x14:formula1>
            <xm:f>'Data Validation'!$G$2:$G$5</xm:f>
          </x14:formula1>
          <xm:sqref>H10:H74</xm:sqref>
        </x14:dataValidation>
        <x14:dataValidation type="list" allowBlank="1" showInputMessage="1" showErrorMessage="1" xr:uid="{7D384C67-8307-41F6-BD27-8A6D7DFDD94A}">
          <x14:formula1>
            <xm:f>'Data Validation'!$AK$2:$AK$4</xm:f>
          </x14:formula1>
          <xm:sqref>J10:J74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91F2-547A-4BCA-B831-73533F5AC3AF}">
  <sheetPr>
    <tabColor theme="5" tint="0.59999389629810485"/>
    <pageSetUpPr fitToPage="1"/>
  </sheetPr>
  <dimension ref="A1:AF87"/>
  <sheetViews>
    <sheetView zoomScale="85" zoomScaleNormal="85" workbookViewId="0">
      <selection activeCell="A2" sqref="A2"/>
    </sheetView>
  </sheetViews>
  <sheetFormatPr defaultColWidth="9.1796875" defaultRowHeight="13.5" customHeight="1" x14ac:dyDescent="0.3"/>
  <cols>
    <col min="1" max="1" width="6.81640625" style="225" customWidth="1"/>
    <col min="2" max="2" width="38.26953125" style="9" customWidth="1"/>
    <col min="3" max="4" width="17.81640625" style="9" customWidth="1"/>
    <col min="5" max="5" width="15.81640625" style="9" customWidth="1"/>
    <col min="6" max="6" width="39.453125" style="9" customWidth="1"/>
    <col min="7" max="7" width="22.453125" style="5" customWidth="1"/>
    <col min="8" max="8" width="32.7265625" style="9" bestFit="1" customWidth="1"/>
    <col min="9" max="9" width="19.7265625" style="5" customWidth="1"/>
    <col min="10" max="10" width="35" style="9" customWidth="1"/>
    <col min="11" max="11" width="14.453125" style="5" customWidth="1"/>
    <col min="12" max="12" width="12" style="5" bestFit="1" customWidth="1"/>
    <col min="13" max="13" width="11.7265625" style="5" bestFit="1" customWidth="1"/>
    <col min="14" max="14" width="9.1796875" style="225"/>
    <col min="15" max="19" width="9.1796875" style="1"/>
    <col min="20" max="20" width="11.54296875" style="1" customWidth="1"/>
    <col min="21" max="21" width="10.1796875" style="225" customWidth="1"/>
    <col min="22" max="22" width="31.453125" style="9" customWidth="1"/>
    <col min="23" max="23" width="12.26953125" style="1" bestFit="1" customWidth="1"/>
    <col min="24" max="24" width="9.1796875" style="1"/>
    <col min="25" max="25" width="10.1796875" style="1" bestFit="1" customWidth="1"/>
    <col min="26" max="16384" width="9.1796875" style="1"/>
  </cols>
  <sheetData>
    <row r="1" spans="1:32" ht="13.5" customHeight="1" x14ac:dyDescent="0.3">
      <c r="K1" s="247" t="s">
        <v>341</v>
      </c>
      <c r="L1" s="248" t="s">
        <v>405</v>
      </c>
      <c r="M1" s="249" t="s">
        <v>406</v>
      </c>
    </row>
    <row r="2" spans="1:32" ht="13.5" customHeight="1" x14ac:dyDescent="0.3">
      <c r="C2" s="9" t="s">
        <v>384</v>
      </c>
      <c r="K2" s="250" t="s">
        <v>407</v>
      </c>
      <c r="L2" s="251">
        <v>1.3</v>
      </c>
      <c r="M2" s="252">
        <v>43555</v>
      </c>
    </row>
    <row r="3" spans="1:32" ht="13.5" customHeight="1" x14ac:dyDescent="0.3">
      <c r="K3" s="250"/>
      <c r="L3" s="251"/>
      <c r="M3" s="253"/>
    </row>
    <row r="4" spans="1:32" ht="13.5" customHeight="1" x14ac:dyDescent="0.3">
      <c r="C4" s="311" t="s">
        <v>463</v>
      </c>
      <c r="D4" s="308"/>
      <c r="E4" s="308"/>
      <c r="F4" s="308"/>
      <c r="G4" s="312"/>
      <c r="H4" s="308"/>
      <c r="K4" s="250"/>
      <c r="L4" s="251"/>
      <c r="M4" s="253"/>
    </row>
    <row r="5" spans="1:32" ht="13.5" customHeight="1" x14ac:dyDescent="0.3">
      <c r="C5" s="308" t="s">
        <v>464</v>
      </c>
      <c r="D5" s="308"/>
      <c r="E5" s="308"/>
      <c r="F5" s="308"/>
      <c r="G5" s="312"/>
      <c r="H5" s="308"/>
      <c r="K5" s="250"/>
      <c r="L5" s="251"/>
      <c r="M5" s="253"/>
    </row>
    <row r="6" spans="1:32" ht="13.5" customHeight="1" x14ac:dyDescent="0.3">
      <c r="C6" s="308" t="s">
        <v>461</v>
      </c>
      <c r="D6" s="308"/>
      <c r="E6" s="308"/>
      <c r="F6" s="308"/>
      <c r="G6" s="312"/>
      <c r="H6" s="308"/>
      <c r="K6" s="254"/>
      <c r="L6" s="255"/>
      <c r="M6" s="256"/>
    </row>
    <row r="7" spans="1:32" ht="13.5" customHeight="1" x14ac:dyDescent="0.3">
      <c r="C7" s="308" t="s">
        <v>462</v>
      </c>
      <c r="D7" s="308"/>
      <c r="E7" s="308"/>
      <c r="F7" s="308"/>
      <c r="G7" s="312"/>
      <c r="H7" s="308"/>
    </row>
    <row r="8" spans="1:32" ht="13.5" customHeight="1" thickBot="1" x14ac:dyDescent="0.35"/>
    <row r="9" spans="1:32" ht="39" x14ac:dyDescent="0.3">
      <c r="A9" s="183" t="s">
        <v>348</v>
      </c>
      <c r="B9" s="183" t="s">
        <v>342</v>
      </c>
      <c r="C9" s="320" t="s">
        <v>497</v>
      </c>
      <c r="D9" s="307" t="s">
        <v>460</v>
      </c>
      <c r="E9" s="184" t="s">
        <v>344</v>
      </c>
      <c r="F9" s="185" t="s">
        <v>170</v>
      </c>
      <c r="G9" s="186" t="s">
        <v>343</v>
      </c>
      <c r="H9" s="184" t="s">
        <v>371</v>
      </c>
      <c r="I9" s="185" t="s">
        <v>404</v>
      </c>
      <c r="J9" s="184" t="s">
        <v>378</v>
      </c>
      <c r="K9" s="187" t="s">
        <v>349</v>
      </c>
      <c r="L9" s="187" t="s">
        <v>341</v>
      </c>
      <c r="M9" s="187" t="s">
        <v>350</v>
      </c>
      <c r="N9" s="182" t="s">
        <v>171</v>
      </c>
      <c r="O9" s="154" t="s">
        <v>415</v>
      </c>
      <c r="P9" s="262" t="s">
        <v>424</v>
      </c>
      <c r="Q9" s="262" t="s">
        <v>425</v>
      </c>
      <c r="R9" s="262" t="s">
        <v>426</v>
      </c>
      <c r="S9" s="262" t="s">
        <v>427</v>
      </c>
      <c r="T9" s="262" t="s">
        <v>169</v>
      </c>
      <c r="U9" s="309" t="s">
        <v>370</v>
      </c>
      <c r="V9" s="229" t="s">
        <v>369</v>
      </c>
    </row>
    <row r="10" spans="1:32" ht="13.5" customHeight="1" x14ac:dyDescent="0.3">
      <c r="A10" s="235">
        <v>1.1000000000000001</v>
      </c>
      <c r="B10" s="150"/>
      <c r="C10" s="321"/>
      <c r="D10" s="150"/>
      <c r="E10" s="150"/>
      <c r="F10" s="150"/>
      <c r="G10" s="10"/>
      <c r="H10" s="150"/>
      <c r="I10" s="10"/>
      <c r="J10" s="150"/>
      <c r="K10" s="28"/>
      <c r="L10" s="28"/>
      <c r="M10" s="28"/>
      <c r="N10" s="232"/>
      <c r="O10" s="30"/>
      <c r="P10" s="260"/>
      <c r="Q10" s="260"/>
      <c r="R10" s="260"/>
      <c r="S10" s="260"/>
      <c r="T10" s="190">
        <f t="shared" ref="T10:T14" si="0">SUM(P10:S10)</f>
        <v>0</v>
      </c>
      <c r="U10" s="226"/>
      <c r="V10" s="150"/>
      <c r="AF10" s="1" t="e">
        <v>#REF!</v>
      </c>
    </row>
    <row r="11" spans="1:32" ht="13.5" customHeight="1" x14ac:dyDescent="0.3">
      <c r="A11" s="236">
        <v>1.2</v>
      </c>
      <c r="B11" s="151"/>
      <c r="C11" s="322"/>
      <c r="D11" s="151"/>
      <c r="E11" s="151"/>
      <c r="F11" s="151"/>
      <c r="G11" s="169"/>
      <c r="H11" s="151"/>
      <c r="I11" s="151"/>
      <c r="J11" s="151"/>
      <c r="K11" s="29"/>
      <c r="L11" s="29"/>
      <c r="M11" s="29"/>
      <c r="N11" s="233"/>
      <c r="O11" s="31"/>
      <c r="P11" s="261"/>
      <c r="Q11" s="261"/>
      <c r="R11" s="261"/>
      <c r="S11" s="261"/>
      <c r="T11" s="190">
        <f t="shared" si="0"/>
        <v>0</v>
      </c>
      <c r="U11" s="227"/>
      <c r="V11" s="151"/>
      <c r="AF11" s="1" t="e">
        <v>#REF!</v>
      </c>
    </row>
    <row r="12" spans="1:32" ht="13.5" customHeight="1" x14ac:dyDescent="0.3">
      <c r="A12" s="236">
        <v>1.3</v>
      </c>
      <c r="B12" s="151"/>
      <c r="C12" s="322"/>
      <c r="D12" s="151"/>
      <c r="E12" s="151"/>
      <c r="F12" s="151"/>
      <c r="G12" s="169"/>
      <c r="H12" s="151"/>
      <c r="I12" s="151"/>
      <c r="J12" s="151"/>
      <c r="K12" s="29"/>
      <c r="L12" s="29"/>
      <c r="M12" s="29"/>
      <c r="N12" s="233"/>
      <c r="O12" s="31"/>
      <c r="P12" s="261"/>
      <c r="Q12" s="261"/>
      <c r="R12" s="261"/>
      <c r="S12" s="261"/>
      <c r="T12" s="190">
        <f t="shared" si="0"/>
        <v>0</v>
      </c>
      <c r="U12" s="227"/>
      <c r="V12" s="151"/>
      <c r="AF12" s="1" t="e">
        <v>#REF!</v>
      </c>
    </row>
    <row r="13" spans="1:32" ht="13.5" customHeight="1" x14ac:dyDescent="0.3">
      <c r="A13" s="236">
        <v>1.4</v>
      </c>
      <c r="B13" s="151"/>
      <c r="C13" s="322"/>
      <c r="D13" s="151"/>
      <c r="E13" s="151"/>
      <c r="F13" s="151"/>
      <c r="G13" s="169"/>
      <c r="H13" s="151"/>
      <c r="I13" s="151"/>
      <c r="J13" s="151"/>
      <c r="K13" s="29"/>
      <c r="L13" s="29"/>
      <c r="M13" s="29"/>
      <c r="N13" s="233"/>
      <c r="O13" s="31"/>
      <c r="P13" s="261"/>
      <c r="Q13" s="261"/>
      <c r="R13" s="261"/>
      <c r="S13" s="261"/>
      <c r="T13" s="190">
        <f t="shared" si="0"/>
        <v>0</v>
      </c>
      <c r="U13" s="227"/>
      <c r="V13" s="151"/>
      <c r="AF13" s="1" t="e">
        <v>#REF!</v>
      </c>
    </row>
    <row r="14" spans="1:32" ht="13.5" customHeight="1" x14ac:dyDescent="0.3">
      <c r="A14" s="236"/>
      <c r="B14" s="151"/>
      <c r="C14" s="322"/>
      <c r="D14" s="151"/>
      <c r="E14" s="151"/>
      <c r="F14" s="151"/>
      <c r="G14" s="169"/>
      <c r="H14" s="151"/>
      <c r="I14" s="151"/>
      <c r="J14" s="151"/>
      <c r="K14" s="29"/>
      <c r="L14" s="29"/>
      <c r="M14" s="29"/>
      <c r="N14" s="233"/>
      <c r="O14" s="31"/>
      <c r="P14" s="261"/>
      <c r="Q14" s="261"/>
      <c r="R14" s="261"/>
      <c r="S14" s="261"/>
      <c r="T14" s="190">
        <f t="shared" si="0"/>
        <v>0</v>
      </c>
      <c r="U14" s="227"/>
      <c r="V14" s="151"/>
    </row>
    <row r="15" spans="1:32" ht="13.5" customHeight="1" x14ac:dyDescent="0.3">
      <c r="A15" s="236"/>
      <c r="B15" s="151"/>
      <c r="C15" s="322"/>
      <c r="D15" s="151"/>
      <c r="E15" s="151"/>
      <c r="F15" s="151"/>
      <c r="G15" s="169"/>
      <c r="H15" s="151"/>
      <c r="I15" s="151"/>
      <c r="J15" s="151"/>
      <c r="K15" s="29"/>
      <c r="L15" s="29"/>
      <c r="M15" s="29"/>
      <c r="N15" s="233"/>
      <c r="O15" s="31"/>
      <c r="P15" s="261"/>
      <c r="Q15" s="261"/>
      <c r="R15" s="261"/>
      <c r="S15" s="261"/>
      <c r="T15" s="190">
        <f t="shared" ref="T15:T74" si="1">SUM(P15:S15)</f>
        <v>0</v>
      </c>
      <c r="U15" s="227"/>
      <c r="V15" s="151"/>
    </row>
    <row r="16" spans="1:32" ht="13.5" customHeight="1" x14ac:dyDescent="0.3">
      <c r="A16" s="236"/>
      <c r="B16" s="151"/>
      <c r="C16" s="322"/>
      <c r="D16" s="151"/>
      <c r="E16" s="151"/>
      <c r="F16" s="151"/>
      <c r="G16" s="169"/>
      <c r="H16" s="151"/>
      <c r="I16" s="151"/>
      <c r="J16" s="151"/>
      <c r="K16" s="29"/>
      <c r="L16" s="29"/>
      <c r="M16" s="29"/>
      <c r="N16" s="233"/>
      <c r="O16" s="31"/>
      <c r="P16" s="261"/>
      <c r="Q16" s="261"/>
      <c r="R16" s="261"/>
      <c r="S16" s="261"/>
      <c r="T16" s="190">
        <f t="shared" si="1"/>
        <v>0</v>
      </c>
      <c r="U16" s="227"/>
      <c r="V16" s="151"/>
    </row>
    <row r="17" spans="1:22" ht="13.5" customHeight="1" x14ac:dyDescent="0.3">
      <c r="A17" s="236"/>
      <c r="B17" s="151"/>
      <c r="C17" s="322"/>
      <c r="D17" s="151"/>
      <c r="E17" s="151"/>
      <c r="F17" s="151"/>
      <c r="G17" s="169"/>
      <c r="H17" s="151"/>
      <c r="I17" s="151"/>
      <c r="J17" s="151"/>
      <c r="K17" s="29"/>
      <c r="L17" s="29"/>
      <c r="M17" s="29"/>
      <c r="N17" s="233"/>
      <c r="O17" s="31"/>
      <c r="P17" s="261"/>
      <c r="Q17" s="261"/>
      <c r="R17" s="261"/>
      <c r="S17" s="261"/>
      <c r="T17" s="190">
        <f t="shared" si="1"/>
        <v>0</v>
      </c>
      <c r="U17" s="227"/>
      <c r="V17" s="151"/>
    </row>
    <row r="18" spans="1:22" ht="13.5" customHeight="1" x14ac:dyDescent="0.3">
      <c r="A18" s="236"/>
      <c r="B18" s="151"/>
      <c r="C18" s="322"/>
      <c r="D18" s="151"/>
      <c r="E18" s="151"/>
      <c r="F18" s="151"/>
      <c r="G18" s="169"/>
      <c r="H18" s="151"/>
      <c r="I18" s="151"/>
      <c r="J18" s="151"/>
      <c r="K18" s="29"/>
      <c r="L18" s="29"/>
      <c r="M18" s="29"/>
      <c r="N18" s="233"/>
      <c r="O18" s="31"/>
      <c r="P18" s="261"/>
      <c r="Q18" s="261"/>
      <c r="R18" s="261"/>
      <c r="S18" s="261"/>
      <c r="T18" s="190">
        <f t="shared" si="1"/>
        <v>0</v>
      </c>
      <c r="U18" s="227"/>
      <c r="V18" s="151"/>
    </row>
    <row r="19" spans="1:22" ht="13.5" customHeight="1" x14ac:dyDescent="0.3">
      <c r="A19" s="236"/>
      <c r="B19" s="151"/>
      <c r="C19" s="322"/>
      <c r="D19" s="151"/>
      <c r="E19" s="151"/>
      <c r="F19" s="151"/>
      <c r="G19" s="169"/>
      <c r="H19" s="151"/>
      <c r="I19" s="151"/>
      <c r="J19" s="151"/>
      <c r="K19" s="29"/>
      <c r="L19" s="29"/>
      <c r="M19" s="29"/>
      <c r="N19" s="233"/>
      <c r="O19" s="31"/>
      <c r="P19" s="261"/>
      <c r="Q19" s="261"/>
      <c r="R19" s="261"/>
      <c r="S19" s="261"/>
      <c r="T19" s="190">
        <f t="shared" si="1"/>
        <v>0</v>
      </c>
      <c r="U19" s="227"/>
      <c r="V19" s="151"/>
    </row>
    <row r="20" spans="1:22" ht="13.5" customHeight="1" x14ac:dyDescent="0.3">
      <c r="A20" s="236"/>
      <c r="B20" s="151"/>
      <c r="C20" s="322"/>
      <c r="D20" s="151"/>
      <c r="E20" s="151"/>
      <c r="F20" s="151"/>
      <c r="G20" s="169"/>
      <c r="H20" s="151"/>
      <c r="I20" s="151"/>
      <c r="J20" s="151"/>
      <c r="K20" s="29"/>
      <c r="L20" s="29"/>
      <c r="M20" s="29"/>
      <c r="N20" s="233"/>
      <c r="O20" s="31"/>
      <c r="P20" s="261"/>
      <c r="Q20" s="261"/>
      <c r="R20" s="261"/>
      <c r="S20" s="261"/>
      <c r="T20" s="190">
        <f t="shared" si="1"/>
        <v>0</v>
      </c>
      <c r="U20" s="227"/>
      <c r="V20" s="151"/>
    </row>
    <row r="21" spans="1:22" ht="13.5" customHeight="1" x14ac:dyDescent="0.3">
      <c r="A21" s="236"/>
      <c r="B21" s="151"/>
      <c r="C21" s="322"/>
      <c r="D21" s="151"/>
      <c r="E21" s="151"/>
      <c r="F21" s="151"/>
      <c r="G21" s="169"/>
      <c r="H21" s="151"/>
      <c r="I21" s="151"/>
      <c r="J21" s="151"/>
      <c r="K21" s="29"/>
      <c r="L21" s="29"/>
      <c r="M21" s="29"/>
      <c r="N21" s="233"/>
      <c r="O21" s="31"/>
      <c r="P21" s="261"/>
      <c r="Q21" s="261"/>
      <c r="R21" s="261"/>
      <c r="S21" s="261"/>
      <c r="T21" s="190">
        <f t="shared" si="1"/>
        <v>0</v>
      </c>
      <c r="U21" s="227"/>
      <c r="V21" s="151"/>
    </row>
    <row r="22" spans="1:22" ht="13.5" customHeight="1" x14ac:dyDescent="0.3">
      <c r="A22" s="236"/>
      <c r="B22" s="151"/>
      <c r="C22" s="322"/>
      <c r="D22" s="151"/>
      <c r="E22" s="151"/>
      <c r="F22" s="151"/>
      <c r="G22" s="169"/>
      <c r="H22" s="151"/>
      <c r="I22" s="151"/>
      <c r="J22" s="151"/>
      <c r="K22" s="29"/>
      <c r="L22" s="29"/>
      <c r="M22" s="29"/>
      <c r="N22" s="233"/>
      <c r="O22" s="31"/>
      <c r="P22" s="261"/>
      <c r="Q22" s="261"/>
      <c r="R22" s="261"/>
      <c r="S22" s="261"/>
      <c r="T22" s="190">
        <f t="shared" si="1"/>
        <v>0</v>
      </c>
      <c r="U22" s="227"/>
      <c r="V22" s="151"/>
    </row>
    <row r="23" spans="1:22" ht="13.5" customHeight="1" x14ac:dyDescent="0.3">
      <c r="A23" s="236"/>
      <c r="B23" s="151"/>
      <c r="C23" s="322"/>
      <c r="D23" s="151"/>
      <c r="E23" s="151"/>
      <c r="F23" s="151"/>
      <c r="G23" s="169"/>
      <c r="H23" s="151"/>
      <c r="I23" s="151"/>
      <c r="J23" s="151"/>
      <c r="K23" s="29"/>
      <c r="L23" s="29"/>
      <c r="M23" s="29"/>
      <c r="N23" s="233"/>
      <c r="O23" s="31"/>
      <c r="P23" s="261"/>
      <c r="Q23" s="261"/>
      <c r="R23" s="261"/>
      <c r="S23" s="261"/>
      <c r="T23" s="190">
        <f t="shared" si="1"/>
        <v>0</v>
      </c>
      <c r="U23" s="227"/>
      <c r="V23" s="151"/>
    </row>
    <row r="24" spans="1:22" ht="13.5" customHeight="1" x14ac:dyDescent="0.3">
      <c r="A24" s="236"/>
      <c r="B24" s="151"/>
      <c r="C24" s="322"/>
      <c r="D24" s="151"/>
      <c r="E24" s="151"/>
      <c r="F24" s="151"/>
      <c r="G24" s="169"/>
      <c r="H24" s="151"/>
      <c r="I24" s="151"/>
      <c r="J24" s="151"/>
      <c r="K24" s="29"/>
      <c r="L24" s="29"/>
      <c r="M24" s="29"/>
      <c r="N24" s="233"/>
      <c r="O24" s="31"/>
      <c r="P24" s="261"/>
      <c r="Q24" s="261"/>
      <c r="R24" s="261"/>
      <c r="S24" s="261"/>
      <c r="T24" s="190">
        <f t="shared" si="1"/>
        <v>0</v>
      </c>
      <c r="U24" s="227"/>
      <c r="V24" s="151"/>
    </row>
    <row r="25" spans="1:22" ht="13.5" customHeight="1" x14ac:dyDescent="0.3">
      <c r="A25" s="236"/>
      <c r="B25" s="151"/>
      <c r="C25" s="322"/>
      <c r="D25" s="151"/>
      <c r="E25" s="151"/>
      <c r="F25" s="151"/>
      <c r="G25" s="169"/>
      <c r="H25" s="151"/>
      <c r="I25" s="151"/>
      <c r="J25" s="151"/>
      <c r="K25" s="29"/>
      <c r="L25" s="29"/>
      <c r="M25" s="29"/>
      <c r="N25" s="233"/>
      <c r="O25" s="31"/>
      <c r="P25" s="261"/>
      <c r="Q25" s="261"/>
      <c r="R25" s="261"/>
      <c r="S25" s="261"/>
      <c r="T25" s="190">
        <f t="shared" si="1"/>
        <v>0</v>
      </c>
      <c r="U25" s="227"/>
      <c r="V25" s="151"/>
    </row>
    <row r="26" spans="1:22" ht="13.5" customHeight="1" x14ac:dyDescent="0.3">
      <c r="A26" s="236"/>
      <c r="B26" s="151"/>
      <c r="C26" s="322"/>
      <c r="D26" s="151"/>
      <c r="E26" s="151"/>
      <c r="F26" s="151"/>
      <c r="G26" s="169"/>
      <c r="H26" s="151"/>
      <c r="I26" s="151"/>
      <c r="J26" s="151"/>
      <c r="K26" s="29"/>
      <c r="L26" s="29"/>
      <c r="M26" s="29"/>
      <c r="N26" s="233"/>
      <c r="O26" s="31"/>
      <c r="P26" s="261"/>
      <c r="Q26" s="261"/>
      <c r="R26" s="261"/>
      <c r="S26" s="261"/>
      <c r="T26" s="190">
        <f t="shared" si="1"/>
        <v>0</v>
      </c>
      <c r="U26" s="227"/>
      <c r="V26" s="151"/>
    </row>
    <row r="27" spans="1:22" ht="13.5" customHeight="1" x14ac:dyDescent="0.3">
      <c r="A27" s="236"/>
      <c r="B27" s="151"/>
      <c r="C27" s="322"/>
      <c r="D27" s="151"/>
      <c r="E27" s="151"/>
      <c r="F27" s="151"/>
      <c r="G27" s="169"/>
      <c r="H27" s="151"/>
      <c r="I27" s="151"/>
      <c r="J27" s="151"/>
      <c r="K27" s="29"/>
      <c r="L27" s="29"/>
      <c r="M27" s="29"/>
      <c r="N27" s="233"/>
      <c r="O27" s="31"/>
      <c r="P27" s="261"/>
      <c r="Q27" s="261"/>
      <c r="R27" s="261"/>
      <c r="S27" s="261"/>
      <c r="T27" s="190">
        <f t="shared" si="1"/>
        <v>0</v>
      </c>
      <c r="U27" s="227"/>
      <c r="V27" s="151"/>
    </row>
    <row r="28" spans="1:22" ht="13.5" customHeight="1" x14ac:dyDescent="0.3">
      <c r="A28" s="236"/>
      <c r="B28" s="151"/>
      <c r="C28" s="322"/>
      <c r="D28" s="151"/>
      <c r="E28" s="151"/>
      <c r="F28" s="151"/>
      <c r="G28" s="169"/>
      <c r="H28" s="151"/>
      <c r="I28" s="151"/>
      <c r="J28" s="151"/>
      <c r="K28" s="29"/>
      <c r="L28" s="29"/>
      <c r="M28" s="29"/>
      <c r="N28" s="233"/>
      <c r="O28" s="31"/>
      <c r="P28" s="261"/>
      <c r="Q28" s="261"/>
      <c r="R28" s="261"/>
      <c r="S28" s="261"/>
      <c r="T28" s="190">
        <f t="shared" si="1"/>
        <v>0</v>
      </c>
      <c r="U28" s="227"/>
      <c r="V28" s="151"/>
    </row>
    <row r="29" spans="1:22" ht="13.5" customHeight="1" x14ac:dyDescent="0.3">
      <c r="A29" s="236"/>
      <c r="B29" s="151"/>
      <c r="C29" s="322"/>
      <c r="D29" s="151"/>
      <c r="E29" s="151"/>
      <c r="F29" s="151"/>
      <c r="G29" s="169"/>
      <c r="H29" s="151"/>
      <c r="I29" s="151"/>
      <c r="J29" s="151"/>
      <c r="K29" s="29"/>
      <c r="L29" s="29"/>
      <c r="M29" s="29"/>
      <c r="N29" s="233"/>
      <c r="O29" s="31"/>
      <c r="P29" s="261"/>
      <c r="Q29" s="261"/>
      <c r="R29" s="261"/>
      <c r="S29" s="261"/>
      <c r="T29" s="190">
        <f t="shared" si="1"/>
        <v>0</v>
      </c>
      <c r="U29" s="227"/>
      <c r="V29" s="151"/>
    </row>
    <row r="30" spans="1:22" ht="13.5" customHeight="1" x14ac:dyDescent="0.3">
      <c r="A30" s="236"/>
      <c r="B30" s="151"/>
      <c r="C30" s="322"/>
      <c r="D30" s="151"/>
      <c r="E30" s="151"/>
      <c r="F30" s="151"/>
      <c r="G30" s="169"/>
      <c r="H30" s="151"/>
      <c r="I30" s="151"/>
      <c r="J30" s="151"/>
      <c r="K30" s="29"/>
      <c r="L30" s="29"/>
      <c r="M30" s="29"/>
      <c r="N30" s="233"/>
      <c r="O30" s="31"/>
      <c r="P30" s="261"/>
      <c r="Q30" s="261"/>
      <c r="R30" s="261"/>
      <c r="S30" s="261"/>
      <c r="T30" s="190">
        <f t="shared" si="1"/>
        <v>0</v>
      </c>
      <c r="U30" s="227"/>
      <c r="V30" s="151"/>
    </row>
    <row r="31" spans="1:22" ht="13.5" customHeight="1" x14ac:dyDescent="0.3">
      <c r="A31" s="236"/>
      <c r="B31" s="151"/>
      <c r="C31" s="322"/>
      <c r="D31" s="151"/>
      <c r="E31" s="151"/>
      <c r="F31" s="151"/>
      <c r="G31" s="169"/>
      <c r="H31" s="151"/>
      <c r="I31" s="151"/>
      <c r="J31" s="151"/>
      <c r="K31" s="29"/>
      <c r="L31" s="29"/>
      <c r="M31" s="29"/>
      <c r="N31" s="233"/>
      <c r="O31" s="31"/>
      <c r="P31" s="261"/>
      <c r="Q31" s="261"/>
      <c r="R31" s="261"/>
      <c r="S31" s="261"/>
      <c r="T31" s="190">
        <f t="shared" si="1"/>
        <v>0</v>
      </c>
      <c r="U31" s="227"/>
      <c r="V31" s="151"/>
    </row>
    <row r="32" spans="1:22" ht="13.5" customHeight="1" x14ac:dyDescent="0.3">
      <c r="A32" s="236"/>
      <c r="B32" s="151"/>
      <c r="C32" s="322"/>
      <c r="D32" s="151"/>
      <c r="E32" s="151"/>
      <c r="F32" s="151"/>
      <c r="G32" s="169"/>
      <c r="H32" s="151"/>
      <c r="I32" s="151"/>
      <c r="J32" s="151"/>
      <c r="K32" s="29"/>
      <c r="L32" s="29"/>
      <c r="M32" s="29"/>
      <c r="N32" s="233"/>
      <c r="O32" s="31"/>
      <c r="P32" s="261"/>
      <c r="Q32" s="261"/>
      <c r="R32" s="261"/>
      <c r="S32" s="261"/>
      <c r="T32" s="190">
        <f t="shared" si="1"/>
        <v>0</v>
      </c>
      <c r="U32" s="227"/>
      <c r="V32" s="151"/>
    </row>
    <row r="33" spans="1:22" ht="13.5" customHeight="1" x14ac:dyDescent="0.3">
      <c r="A33" s="236"/>
      <c r="B33" s="151"/>
      <c r="C33" s="322"/>
      <c r="D33" s="151"/>
      <c r="E33" s="151"/>
      <c r="F33" s="151"/>
      <c r="G33" s="169"/>
      <c r="H33" s="151"/>
      <c r="I33" s="151"/>
      <c r="J33" s="151"/>
      <c r="K33" s="29"/>
      <c r="L33" s="29"/>
      <c r="M33" s="29"/>
      <c r="N33" s="233"/>
      <c r="O33" s="31"/>
      <c r="P33" s="261"/>
      <c r="Q33" s="261"/>
      <c r="R33" s="261"/>
      <c r="S33" s="261"/>
      <c r="T33" s="190">
        <f t="shared" si="1"/>
        <v>0</v>
      </c>
      <c r="U33" s="227"/>
      <c r="V33" s="151"/>
    </row>
    <row r="34" spans="1:22" ht="13.5" customHeight="1" x14ac:dyDescent="0.3">
      <c r="A34" s="236"/>
      <c r="B34" s="151"/>
      <c r="C34" s="322"/>
      <c r="D34" s="151"/>
      <c r="E34" s="151"/>
      <c r="F34" s="151"/>
      <c r="G34" s="169"/>
      <c r="H34" s="151"/>
      <c r="I34" s="151"/>
      <c r="J34" s="151"/>
      <c r="K34" s="29"/>
      <c r="L34" s="29"/>
      <c r="M34" s="29"/>
      <c r="N34" s="233"/>
      <c r="O34" s="31"/>
      <c r="P34" s="261"/>
      <c r="Q34" s="261"/>
      <c r="R34" s="261"/>
      <c r="S34" s="261"/>
      <c r="T34" s="190">
        <f t="shared" si="1"/>
        <v>0</v>
      </c>
      <c r="U34" s="227"/>
      <c r="V34" s="151"/>
    </row>
    <row r="35" spans="1:22" ht="13.5" customHeight="1" x14ac:dyDescent="0.3">
      <c r="A35" s="236"/>
      <c r="B35" s="151"/>
      <c r="C35" s="322"/>
      <c r="D35" s="151"/>
      <c r="E35" s="151"/>
      <c r="F35" s="151"/>
      <c r="G35" s="169"/>
      <c r="H35" s="151"/>
      <c r="I35" s="151"/>
      <c r="J35" s="151"/>
      <c r="K35" s="29"/>
      <c r="L35" s="29"/>
      <c r="M35" s="29"/>
      <c r="N35" s="233"/>
      <c r="O35" s="31"/>
      <c r="P35" s="261"/>
      <c r="Q35" s="261"/>
      <c r="R35" s="261"/>
      <c r="S35" s="261"/>
      <c r="T35" s="190">
        <f t="shared" si="1"/>
        <v>0</v>
      </c>
      <c r="U35" s="227"/>
      <c r="V35" s="151"/>
    </row>
    <row r="36" spans="1:22" ht="13.5" customHeight="1" x14ac:dyDescent="0.3">
      <c r="A36" s="236"/>
      <c r="B36" s="151"/>
      <c r="C36" s="322"/>
      <c r="D36" s="151"/>
      <c r="E36" s="151"/>
      <c r="F36" s="151"/>
      <c r="G36" s="169"/>
      <c r="H36" s="151"/>
      <c r="I36" s="151"/>
      <c r="J36" s="151"/>
      <c r="K36" s="29"/>
      <c r="L36" s="29"/>
      <c r="M36" s="29"/>
      <c r="N36" s="233"/>
      <c r="O36" s="31"/>
      <c r="P36" s="261"/>
      <c r="Q36" s="261"/>
      <c r="R36" s="261"/>
      <c r="S36" s="261"/>
      <c r="T36" s="190">
        <f t="shared" si="1"/>
        <v>0</v>
      </c>
      <c r="U36" s="227"/>
      <c r="V36" s="151"/>
    </row>
    <row r="37" spans="1:22" ht="13.5" customHeight="1" x14ac:dyDescent="0.3">
      <c r="A37" s="236"/>
      <c r="B37" s="151"/>
      <c r="C37" s="322"/>
      <c r="D37" s="151"/>
      <c r="E37" s="151"/>
      <c r="F37" s="151"/>
      <c r="G37" s="169"/>
      <c r="H37" s="151"/>
      <c r="I37" s="151"/>
      <c r="J37" s="151"/>
      <c r="K37" s="29"/>
      <c r="L37" s="29"/>
      <c r="M37" s="29"/>
      <c r="N37" s="233"/>
      <c r="O37" s="31"/>
      <c r="P37" s="261"/>
      <c r="Q37" s="261"/>
      <c r="R37" s="261"/>
      <c r="S37" s="261"/>
      <c r="T37" s="190">
        <f t="shared" si="1"/>
        <v>0</v>
      </c>
      <c r="U37" s="227"/>
      <c r="V37" s="151"/>
    </row>
    <row r="38" spans="1:22" ht="13.5" customHeight="1" x14ac:dyDescent="0.3">
      <c r="A38" s="236"/>
      <c r="B38" s="151"/>
      <c r="C38" s="322"/>
      <c r="D38" s="151"/>
      <c r="E38" s="151"/>
      <c r="F38" s="151"/>
      <c r="G38" s="169"/>
      <c r="H38" s="151"/>
      <c r="I38" s="151"/>
      <c r="J38" s="151"/>
      <c r="K38" s="29"/>
      <c r="L38" s="29"/>
      <c r="M38" s="29"/>
      <c r="N38" s="233"/>
      <c r="O38" s="31"/>
      <c r="P38" s="261"/>
      <c r="Q38" s="261"/>
      <c r="R38" s="261"/>
      <c r="S38" s="261"/>
      <c r="T38" s="190">
        <f t="shared" si="1"/>
        <v>0</v>
      </c>
      <c r="U38" s="227"/>
      <c r="V38" s="151"/>
    </row>
    <row r="39" spans="1:22" ht="13.5" customHeight="1" x14ac:dyDescent="0.3">
      <c r="A39" s="236"/>
      <c r="B39" s="151"/>
      <c r="C39" s="322"/>
      <c r="D39" s="151"/>
      <c r="E39" s="151"/>
      <c r="F39" s="151"/>
      <c r="G39" s="169"/>
      <c r="H39" s="151"/>
      <c r="I39" s="151"/>
      <c r="J39" s="151"/>
      <c r="K39" s="29"/>
      <c r="L39" s="29"/>
      <c r="M39" s="29"/>
      <c r="N39" s="233"/>
      <c r="O39" s="31"/>
      <c r="P39" s="261"/>
      <c r="Q39" s="261"/>
      <c r="R39" s="261"/>
      <c r="S39" s="261"/>
      <c r="T39" s="190">
        <f t="shared" si="1"/>
        <v>0</v>
      </c>
      <c r="U39" s="227"/>
      <c r="V39" s="151"/>
    </row>
    <row r="40" spans="1:22" ht="13.5" customHeight="1" x14ac:dyDescent="0.3">
      <c r="A40" s="236"/>
      <c r="B40" s="151"/>
      <c r="C40" s="322"/>
      <c r="D40" s="151"/>
      <c r="E40" s="151"/>
      <c r="F40" s="151"/>
      <c r="G40" s="169"/>
      <c r="H40" s="151"/>
      <c r="I40" s="151"/>
      <c r="J40" s="151"/>
      <c r="K40" s="29"/>
      <c r="L40" s="29"/>
      <c r="M40" s="29"/>
      <c r="N40" s="233"/>
      <c r="O40" s="31"/>
      <c r="P40" s="261"/>
      <c r="Q40" s="261"/>
      <c r="R40" s="261"/>
      <c r="S40" s="261"/>
      <c r="T40" s="190">
        <f t="shared" si="1"/>
        <v>0</v>
      </c>
      <c r="U40" s="227"/>
      <c r="V40" s="151"/>
    </row>
    <row r="41" spans="1:22" ht="13.5" customHeight="1" x14ac:dyDescent="0.3">
      <c r="A41" s="236"/>
      <c r="B41" s="151"/>
      <c r="C41" s="322"/>
      <c r="D41" s="151"/>
      <c r="E41" s="151"/>
      <c r="F41" s="151"/>
      <c r="G41" s="169"/>
      <c r="H41" s="151"/>
      <c r="I41" s="151"/>
      <c r="J41" s="151"/>
      <c r="K41" s="29"/>
      <c r="L41" s="29"/>
      <c r="M41" s="29"/>
      <c r="N41" s="233"/>
      <c r="O41" s="31"/>
      <c r="P41" s="261"/>
      <c r="Q41" s="261"/>
      <c r="R41" s="261"/>
      <c r="S41" s="261"/>
      <c r="T41" s="190">
        <f t="shared" si="1"/>
        <v>0</v>
      </c>
      <c r="U41" s="227"/>
      <c r="V41" s="151"/>
    </row>
    <row r="42" spans="1:22" ht="13.5" customHeight="1" x14ac:dyDescent="0.3">
      <c r="A42" s="236"/>
      <c r="B42" s="151"/>
      <c r="C42" s="322"/>
      <c r="D42" s="151"/>
      <c r="E42" s="151"/>
      <c r="F42" s="151"/>
      <c r="G42" s="169"/>
      <c r="H42" s="151"/>
      <c r="I42" s="151"/>
      <c r="J42" s="151"/>
      <c r="K42" s="29"/>
      <c r="L42" s="29"/>
      <c r="M42" s="29"/>
      <c r="N42" s="233"/>
      <c r="O42" s="31"/>
      <c r="P42" s="261"/>
      <c r="Q42" s="261"/>
      <c r="R42" s="261"/>
      <c r="S42" s="261"/>
      <c r="T42" s="190">
        <f t="shared" si="1"/>
        <v>0</v>
      </c>
      <c r="U42" s="227"/>
      <c r="V42" s="151"/>
    </row>
    <row r="43" spans="1:22" ht="13.5" customHeight="1" x14ac:dyDescent="0.3">
      <c r="A43" s="236"/>
      <c r="B43" s="151"/>
      <c r="C43" s="322"/>
      <c r="D43" s="151"/>
      <c r="E43" s="151"/>
      <c r="F43" s="151"/>
      <c r="G43" s="169"/>
      <c r="H43" s="151"/>
      <c r="I43" s="151"/>
      <c r="J43" s="151"/>
      <c r="K43" s="29"/>
      <c r="L43" s="29"/>
      <c r="M43" s="29"/>
      <c r="N43" s="233"/>
      <c r="O43" s="31"/>
      <c r="P43" s="261"/>
      <c r="Q43" s="261"/>
      <c r="R43" s="261"/>
      <c r="S43" s="261"/>
      <c r="T43" s="190">
        <f t="shared" si="1"/>
        <v>0</v>
      </c>
      <c r="U43" s="227"/>
      <c r="V43" s="151"/>
    </row>
    <row r="44" spans="1:22" ht="13.5" customHeight="1" x14ac:dyDescent="0.3">
      <c r="A44" s="236"/>
      <c r="B44" s="151"/>
      <c r="C44" s="322"/>
      <c r="D44" s="151"/>
      <c r="E44" s="151"/>
      <c r="F44" s="151"/>
      <c r="G44" s="169"/>
      <c r="H44" s="151"/>
      <c r="I44" s="151"/>
      <c r="J44" s="151"/>
      <c r="K44" s="29"/>
      <c r="L44" s="29"/>
      <c r="M44" s="29"/>
      <c r="N44" s="233"/>
      <c r="O44" s="31"/>
      <c r="P44" s="261"/>
      <c r="Q44" s="261"/>
      <c r="R44" s="261"/>
      <c r="S44" s="261"/>
      <c r="T44" s="190">
        <f t="shared" si="1"/>
        <v>0</v>
      </c>
      <c r="U44" s="227"/>
      <c r="V44" s="151"/>
    </row>
    <row r="45" spans="1:22" ht="13.5" customHeight="1" x14ac:dyDescent="0.3">
      <c r="A45" s="236"/>
      <c r="B45" s="151"/>
      <c r="C45" s="322"/>
      <c r="D45" s="151"/>
      <c r="E45" s="151"/>
      <c r="F45" s="151"/>
      <c r="G45" s="169"/>
      <c r="H45" s="151"/>
      <c r="I45" s="151"/>
      <c r="J45" s="151"/>
      <c r="K45" s="29"/>
      <c r="L45" s="29"/>
      <c r="M45" s="29"/>
      <c r="N45" s="233"/>
      <c r="O45" s="31"/>
      <c r="P45" s="261"/>
      <c r="Q45" s="261"/>
      <c r="R45" s="261"/>
      <c r="S45" s="261"/>
      <c r="T45" s="190">
        <f t="shared" si="1"/>
        <v>0</v>
      </c>
      <c r="U45" s="227"/>
      <c r="V45" s="151"/>
    </row>
    <row r="46" spans="1:22" ht="13.5" customHeight="1" x14ac:dyDescent="0.3">
      <c r="A46" s="236"/>
      <c r="B46" s="151"/>
      <c r="C46" s="322"/>
      <c r="D46" s="151"/>
      <c r="E46" s="151"/>
      <c r="F46" s="151"/>
      <c r="G46" s="169"/>
      <c r="H46" s="151"/>
      <c r="I46" s="151"/>
      <c r="J46" s="151"/>
      <c r="K46" s="29"/>
      <c r="L46" s="29"/>
      <c r="M46" s="29"/>
      <c r="N46" s="233"/>
      <c r="O46" s="31"/>
      <c r="P46" s="261"/>
      <c r="Q46" s="261"/>
      <c r="R46" s="261"/>
      <c r="S46" s="261"/>
      <c r="T46" s="190">
        <f t="shared" si="1"/>
        <v>0</v>
      </c>
      <c r="U46" s="227"/>
      <c r="V46" s="151"/>
    </row>
    <row r="47" spans="1:22" ht="13.5" customHeight="1" x14ac:dyDescent="0.3">
      <c r="A47" s="236"/>
      <c r="B47" s="151"/>
      <c r="C47" s="322"/>
      <c r="D47" s="151"/>
      <c r="E47" s="151"/>
      <c r="F47" s="151"/>
      <c r="G47" s="169"/>
      <c r="H47" s="151"/>
      <c r="I47" s="151"/>
      <c r="J47" s="151"/>
      <c r="K47" s="29"/>
      <c r="L47" s="29"/>
      <c r="M47" s="29"/>
      <c r="N47" s="233"/>
      <c r="O47" s="31"/>
      <c r="P47" s="261"/>
      <c r="Q47" s="261"/>
      <c r="R47" s="261"/>
      <c r="S47" s="261"/>
      <c r="T47" s="190">
        <f t="shared" si="1"/>
        <v>0</v>
      </c>
      <c r="U47" s="227"/>
      <c r="V47" s="151"/>
    </row>
    <row r="48" spans="1:22" ht="13.5" customHeight="1" x14ac:dyDescent="0.3">
      <c r="A48" s="236"/>
      <c r="B48" s="151"/>
      <c r="C48" s="322"/>
      <c r="D48" s="151"/>
      <c r="E48" s="151"/>
      <c r="F48" s="151"/>
      <c r="G48" s="169"/>
      <c r="H48" s="151"/>
      <c r="I48" s="151"/>
      <c r="J48" s="151"/>
      <c r="K48" s="29"/>
      <c r="L48" s="29"/>
      <c r="M48" s="29"/>
      <c r="N48" s="233"/>
      <c r="O48" s="31"/>
      <c r="P48" s="261"/>
      <c r="Q48" s="261"/>
      <c r="R48" s="261"/>
      <c r="S48" s="261"/>
      <c r="T48" s="190">
        <f t="shared" si="1"/>
        <v>0</v>
      </c>
      <c r="U48" s="227"/>
      <c r="V48" s="151"/>
    </row>
    <row r="49" spans="1:22" ht="13.5" customHeight="1" x14ac:dyDescent="0.3">
      <c r="A49" s="236"/>
      <c r="B49" s="151"/>
      <c r="C49" s="322"/>
      <c r="D49" s="151"/>
      <c r="E49" s="151"/>
      <c r="F49" s="151"/>
      <c r="G49" s="169"/>
      <c r="H49" s="151"/>
      <c r="I49" s="151"/>
      <c r="J49" s="151"/>
      <c r="K49" s="29"/>
      <c r="L49" s="29"/>
      <c r="M49" s="29"/>
      <c r="N49" s="233"/>
      <c r="O49" s="31"/>
      <c r="P49" s="261"/>
      <c r="Q49" s="261"/>
      <c r="R49" s="261"/>
      <c r="S49" s="261"/>
      <c r="T49" s="190">
        <f t="shared" si="1"/>
        <v>0</v>
      </c>
      <c r="U49" s="227"/>
      <c r="V49" s="151"/>
    </row>
    <row r="50" spans="1:22" ht="13.5" customHeight="1" x14ac:dyDescent="0.3">
      <c r="A50" s="236"/>
      <c r="B50" s="151"/>
      <c r="C50" s="322"/>
      <c r="D50" s="151"/>
      <c r="E50" s="151"/>
      <c r="F50" s="151"/>
      <c r="G50" s="169"/>
      <c r="H50" s="151"/>
      <c r="I50" s="151"/>
      <c r="J50" s="151"/>
      <c r="K50" s="29"/>
      <c r="L50" s="29"/>
      <c r="M50" s="29"/>
      <c r="N50" s="233"/>
      <c r="O50" s="31"/>
      <c r="P50" s="261"/>
      <c r="Q50" s="261"/>
      <c r="R50" s="261"/>
      <c r="S50" s="261"/>
      <c r="T50" s="190">
        <f t="shared" si="1"/>
        <v>0</v>
      </c>
      <c r="U50" s="227"/>
      <c r="V50" s="151"/>
    </row>
    <row r="51" spans="1:22" ht="13.5" customHeight="1" x14ac:dyDescent="0.3">
      <c r="A51" s="236"/>
      <c r="B51" s="151"/>
      <c r="C51" s="322"/>
      <c r="D51" s="151"/>
      <c r="E51" s="151"/>
      <c r="F51" s="151"/>
      <c r="G51" s="169"/>
      <c r="H51" s="151"/>
      <c r="I51" s="151"/>
      <c r="J51" s="151"/>
      <c r="K51" s="29"/>
      <c r="L51" s="29"/>
      <c r="M51" s="29"/>
      <c r="N51" s="233"/>
      <c r="O51" s="31"/>
      <c r="P51" s="261"/>
      <c r="Q51" s="261"/>
      <c r="R51" s="261"/>
      <c r="S51" s="261"/>
      <c r="T51" s="190">
        <f t="shared" si="1"/>
        <v>0</v>
      </c>
      <c r="U51" s="227"/>
      <c r="V51" s="151"/>
    </row>
    <row r="52" spans="1:22" ht="13.5" customHeight="1" x14ac:dyDescent="0.3">
      <c r="A52" s="236"/>
      <c r="B52" s="151"/>
      <c r="C52" s="322"/>
      <c r="D52" s="151"/>
      <c r="E52" s="151"/>
      <c r="F52" s="151"/>
      <c r="G52" s="169"/>
      <c r="H52" s="151"/>
      <c r="I52" s="151"/>
      <c r="J52" s="151"/>
      <c r="K52" s="29"/>
      <c r="L52" s="29"/>
      <c r="M52" s="29"/>
      <c r="N52" s="233"/>
      <c r="O52" s="31"/>
      <c r="P52" s="261"/>
      <c r="Q52" s="261"/>
      <c r="R52" s="261"/>
      <c r="S52" s="261"/>
      <c r="T52" s="190">
        <f t="shared" si="1"/>
        <v>0</v>
      </c>
      <c r="U52" s="227"/>
      <c r="V52" s="151"/>
    </row>
    <row r="53" spans="1:22" ht="13.5" customHeight="1" x14ac:dyDescent="0.3">
      <c r="A53" s="236"/>
      <c r="B53" s="151"/>
      <c r="C53" s="322"/>
      <c r="D53" s="151"/>
      <c r="E53" s="151"/>
      <c r="F53" s="151"/>
      <c r="G53" s="169"/>
      <c r="H53" s="151"/>
      <c r="I53" s="151"/>
      <c r="J53" s="151"/>
      <c r="K53" s="29"/>
      <c r="L53" s="29"/>
      <c r="M53" s="29"/>
      <c r="N53" s="233"/>
      <c r="O53" s="31"/>
      <c r="P53" s="261"/>
      <c r="Q53" s="261"/>
      <c r="R53" s="261"/>
      <c r="S53" s="261"/>
      <c r="T53" s="190">
        <f t="shared" si="1"/>
        <v>0</v>
      </c>
      <c r="U53" s="227"/>
      <c r="V53" s="151"/>
    </row>
    <row r="54" spans="1:22" ht="13.5" customHeight="1" x14ac:dyDescent="0.3">
      <c r="A54" s="236"/>
      <c r="B54" s="151"/>
      <c r="C54" s="322"/>
      <c r="D54" s="151"/>
      <c r="E54" s="151"/>
      <c r="F54" s="151"/>
      <c r="G54" s="169"/>
      <c r="H54" s="151"/>
      <c r="I54" s="151"/>
      <c r="J54" s="151"/>
      <c r="K54" s="29"/>
      <c r="L54" s="29"/>
      <c r="M54" s="29"/>
      <c r="N54" s="233"/>
      <c r="O54" s="31"/>
      <c r="P54" s="261"/>
      <c r="Q54" s="261"/>
      <c r="R54" s="261"/>
      <c r="S54" s="261"/>
      <c r="T54" s="190">
        <f t="shared" si="1"/>
        <v>0</v>
      </c>
      <c r="U54" s="227"/>
      <c r="V54" s="151"/>
    </row>
    <row r="55" spans="1:22" ht="13.5" customHeight="1" x14ac:dyDescent="0.3">
      <c r="A55" s="236"/>
      <c r="B55" s="151"/>
      <c r="C55" s="322"/>
      <c r="D55" s="151"/>
      <c r="E55" s="151"/>
      <c r="F55" s="151"/>
      <c r="G55" s="169"/>
      <c r="H55" s="151"/>
      <c r="I55" s="151"/>
      <c r="J55" s="151"/>
      <c r="K55" s="29"/>
      <c r="L55" s="29"/>
      <c r="M55" s="29"/>
      <c r="N55" s="233"/>
      <c r="O55" s="31"/>
      <c r="P55" s="261"/>
      <c r="Q55" s="261"/>
      <c r="R55" s="261"/>
      <c r="S55" s="261"/>
      <c r="T55" s="190">
        <f t="shared" si="1"/>
        <v>0</v>
      </c>
      <c r="U55" s="227"/>
      <c r="V55" s="151"/>
    </row>
    <row r="56" spans="1:22" ht="13.5" customHeight="1" x14ac:dyDescent="0.3">
      <c r="A56" s="236"/>
      <c r="B56" s="151"/>
      <c r="C56" s="322"/>
      <c r="D56" s="151"/>
      <c r="E56" s="151"/>
      <c r="F56" s="151"/>
      <c r="G56" s="169"/>
      <c r="H56" s="151"/>
      <c r="I56" s="151"/>
      <c r="J56" s="151"/>
      <c r="K56" s="29"/>
      <c r="L56" s="29"/>
      <c r="M56" s="29"/>
      <c r="N56" s="233"/>
      <c r="O56" s="31"/>
      <c r="P56" s="261"/>
      <c r="Q56" s="261"/>
      <c r="R56" s="261"/>
      <c r="S56" s="261"/>
      <c r="T56" s="190">
        <f t="shared" si="1"/>
        <v>0</v>
      </c>
      <c r="U56" s="227"/>
      <c r="V56" s="151"/>
    </row>
    <row r="57" spans="1:22" ht="13.5" customHeight="1" x14ac:dyDescent="0.3">
      <c r="A57" s="236"/>
      <c r="B57" s="151"/>
      <c r="C57" s="322"/>
      <c r="D57" s="151"/>
      <c r="E57" s="151"/>
      <c r="F57" s="151"/>
      <c r="G57" s="169"/>
      <c r="H57" s="151"/>
      <c r="I57" s="151"/>
      <c r="J57" s="151"/>
      <c r="K57" s="29"/>
      <c r="L57" s="29"/>
      <c r="M57" s="29"/>
      <c r="N57" s="233"/>
      <c r="O57" s="31"/>
      <c r="P57" s="261"/>
      <c r="Q57" s="261"/>
      <c r="R57" s="261"/>
      <c r="S57" s="261"/>
      <c r="T57" s="190">
        <f t="shared" si="1"/>
        <v>0</v>
      </c>
      <c r="U57" s="227"/>
      <c r="V57" s="151"/>
    </row>
    <row r="58" spans="1:22" ht="13.5" customHeight="1" x14ac:dyDescent="0.3">
      <c r="A58" s="236"/>
      <c r="B58" s="151"/>
      <c r="C58" s="322"/>
      <c r="D58" s="151"/>
      <c r="E58" s="151"/>
      <c r="F58" s="151"/>
      <c r="G58" s="169"/>
      <c r="H58" s="151"/>
      <c r="I58" s="151"/>
      <c r="J58" s="151"/>
      <c r="K58" s="29"/>
      <c r="L58" s="29"/>
      <c r="M58" s="29"/>
      <c r="N58" s="233"/>
      <c r="O58" s="31"/>
      <c r="P58" s="261"/>
      <c r="Q58" s="261"/>
      <c r="R58" s="261"/>
      <c r="S58" s="261"/>
      <c r="T58" s="190">
        <f t="shared" si="1"/>
        <v>0</v>
      </c>
      <c r="U58" s="227"/>
      <c r="V58" s="151"/>
    </row>
    <row r="59" spans="1:22" ht="13.5" customHeight="1" x14ac:dyDescent="0.3">
      <c r="A59" s="236"/>
      <c r="B59" s="151"/>
      <c r="C59" s="322"/>
      <c r="D59" s="151"/>
      <c r="E59" s="151"/>
      <c r="F59" s="151"/>
      <c r="G59" s="169"/>
      <c r="H59" s="151"/>
      <c r="I59" s="151"/>
      <c r="J59" s="151"/>
      <c r="K59" s="29"/>
      <c r="L59" s="29"/>
      <c r="M59" s="29"/>
      <c r="N59" s="233"/>
      <c r="O59" s="31"/>
      <c r="P59" s="261"/>
      <c r="Q59" s="261"/>
      <c r="R59" s="261"/>
      <c r="S59" s="261"/>
      <c r="T59" s="190">
        <f t="shared" si="1"/>
        <v>0</v>
      </c>
      <c r="U59" s="227"/>
      <c r="V59" s="151"/>
    </row>
    <row r="60" spans="1:22" ht="13.5" customHeight="1" x14ac:dyDescent="0.3">
      <c r="A60" s="236"/>
      <c r="B60" s="151"/>
      <c r="C60" s="322"/>
      <c r="D60" s="151"/>
      <c r="E60" s="151"/>
      <c r="F60" s="151"/>
      <c r="G60" s="169"/>
      <c r="H60" s="151"/>
      <c r="I60" s="151"/>
      <c r="J60" s="151"/>
      <c r="K60" s="29"/>
      <c r="L60" s="29"/>
      <c r="M60" s="29"/>
      <c r="N60" s="233"/>
      <c r="O60" s="31"/>
      <c r="P60" s="261"/>
      <c r="Q60" s="261"/>
      <c r="R60" s="261"/>
      <c r="S60" s="261"/>
      <c r="T60" s="190">
        <f t="shared" si="1"/>
        <v>0</v>
      </c>
      <c r="U60" s="227"/>
      <c r="V60" s="151"/>
    </row>
    <row r="61" spans="1:22" ht="13.5" customHeight="1" x14ac:dyDescent="0.3">
      <c r="A61" s="236"/>
      <c r="B61" s="151"/>
      <c r="C61" s="322"/>
      <c r="D61" s="151"/>
      <c r="E61" s="151"/>
      <c r="F61" s="151"/>
      <c r="G61" s="169"/>
      <c r="H61" s="151"/>
      <c r="I61" s="151"/>
      <c r="J61" s="151"/>
      <c r="K61" s="29"/>
      <c r="L61" s="29"/>
      <c r="M61" s="29"/>
      <c r="N61" s="233"/>
      <c r="O61" s="31"/>
      <c r="P61" s="261"/>
      <c r="Q61" s="261"/>
      <c r="R61" s="261"/>
      <c r="S61" s="261"/>
      <c r="T61" s="190">
        <f t="shared" si="1"/>
        <v>0</v>
      </c>
      <c r="U61" s="227"/>
      <c r="V61" s="151"/>
    </row>
    <row r="62" spans="1:22" ht="13.5" customHeight="1" x14ac:dyDescent="0.3">
      <c r="A62" s="236"/>
      <c r="B62" s="151"/>
      <c r="C62" s="322"/>
      <c r="D62" s="151"/>
      <c r="E62" s="151"/>
      <c r="F62" s="151"/>
      <c r="G62" s="169"/>
      <c r="H62" s="151"/>
      <c r="I62" s="151"/>
      <c r="J62" s="151"/>
      <c r="K62" s="29"/>
      <c r="L62" s="29"/>
      <c r="M62" s="29"/>
      <c r="N62" s="233"/>
      <c r="O62" s="31"/>
      <c r="P62" s="261"/>
      <c r="Q62" s="261"/>
      <c r="R62" s="261"/>
      <c r="S62" s="261"/>
      <c r="T62" s="190">
        <f t="shared" si="1"/>
        <v>0</v>
      </c>
      <c r="U62" s="227"/>
      <c r="V62" s="151"/>
    </row>
    <row r="63" spans="1:22" ht="13.5" customHeight="1" x14ac:dyDescent="0.3">
      <c r="A63" s="236"/>
      <c r="B63" s="151"/>
      <c r="C63" s="322"/>
      <c r="D63" s="151"/>
      <c r="E63" s="151"/>
      <c r="F63" s="151"/>
      <c r="G63" s="169"/>
      <c r="H63" s="151"/>
      <c r="I63" s="151"/>
      <c r="J63" s="151"/>
      <c r="K63" s="29"/>
      <c r="L63" s="29"/>
      <c r="M63" s="29"/>
      <c r="N63" s="233"/>
      <c r="O63" s="31"/>
      <c r="P63" s="261"/>
      <c r="Q63" s="261"/>
      <c r="R63" s="261"/>
      <c r="S63" s="261"/>
      <c r="T63" s="190">
        <f t="shared" si="1"/>
        <v>0</v>
      </c>
      <c r="U63" s="227"/>
      <c r="V63" s="151"/>
    </row>
    <row r="64" spans="1:22" ht="13.5" customHeight="1" x14ac:dyDescent="0.3">
      <c r="A64" s="236"/>
      <c r="B64" s="151"/>
      <c r="C64" s="322"/>
      <c r="D64" s="151"/>
      <c r="E64" s="151"/>
      <c r="F64" s="151"/>
      <c r="G64" s="169"/>
      <c r="H64" s="151"/>
      <c r="I64" s="151"/>
      <c r="J64" s="151"/>
      <c r="K64" s="29"/>
      <c r="L64" s="29"/>
      <c r="M64" s="29"/>
      <c r="N64" s="233"/>
      <c r="O64" s="31"/>
      <c r="P64" s="261"/>
      <c r="Q64" s="261"/>
      <c r="R64" s="261"/>
      <c r="S64" s="261"/>
      <c r="T64" s="190">
        <f t="shared" si="1"/>
        <v>0</v>
      </c>
      <c r="U64" s="227"/>
      <c r="V64" s="151"/>
    </row>
    <row r="65" spans="1:28" ht="13.5" customHeight="1" x14ac:dyDescent="0.3">
      <c r="A65" s="236"/>
      <c r="B65" s="151"/>
      <c r="C65" s="322"/>
      <c r="D65" s="151"/>
      <c r="E65" s="151"/>
      <c r="F65" s="151"/>
      <c r="G65" s="169"/>
      <c r="H65" s="151"/>
      <c r="I65" s="151"/>
      <c r="J65" s="151"/>
      <c r="K65" s="29"/>
      <c r="L65" s="29"/>
      <c r="M65" s="29"/>
      <c r="N65" s="233"/>
      <c r="O65" s="31"/>
      <c r="P65" s="261"/>
      <c r="Q65" s="261"/>
      <c r="R65" s="261"/>
      <c r="S65" s="261"/>
      <c r="T65" s="190">
        <f t="shared" si="1"/>
        <v>0</v>
      </c>
      <c r="U65" s="227"/>
      <c r="V65" s="151"/>
    </row>
    <row r="66" spans="1:28" ht="13.5" customHeight="1" x14ac:dyDescent="0.3">
      <c r="A66" s="236"/>
      <c r="B66" s="151"/>
      <c r="C66" s="322"/>
      <c r="D66" s="151"/>
      <c r="E66" s="151"/>
      <c r="F66" s="151"/>
      <c r="G66" s="169"/>
      <c r="H66" s="151"/>
      <c r="I66" s="151"/>
      <c r="J66" s="151"/>
      <c r="K66" s="29"/>
      <c r="L66" s="29"/>
      <c r="M66" s="29"/>
      <c r="N66" s="233"/>
      <c r="O66" s="31"/>
      <c r="P66" s="261"/>
      <c r="Q66" s="261"/>
      <c r="R66" s="261"/>
      <c r="S66" s="261"/>
      <c r="T66" s="190">
        <f t="shared" si="1"/>
        <v>0</v>
      </c>
      <c r="U66" s="227"/>
      <c r="V66" s="151"/>
    </row>
    <row r="67" spans="1:28" ht="13.5" customHeight="1" x14ac:dyDescent="0.3">
      <c r="A67" s="236"/>
      <c r="B67" s="151"/>
      <c r="C67" s="322"/>
      <c r="D67" s="151"/>
      <c r="E67" s="151"/>
      <c r="F67" s="151"/>
      <c r="G67" s="169"/>
      <c r="H67" s="151"/>
      <c r="I67" s="151"/>
      <c r="J67" s="151"/>
      <c r="K67" s="29"/>
      <c r="L67" s="29"/>
      <c r="M67" s="29"/>
      <c r="N67" s="233"/>
      <c r="O67" s="31"/>
      <c r="P67" s="261"/>
      <c r="Q67" s="261"/>
      <c r="R67" s="261"/>
      <c r="S67" s="261"/>
      <c r="T67" s="190">
        <f t="shared" si="1"/>
        <v>0</v>
      </c>
      <c r="U67" s="227"/>
      <c r="V67" s="151"/>
    </row>
    <row r="68" spans="1:28" ht="13.5" customHeight="1" x14ac:dyDescent="0.3">
      <c r="A68" s="236"/>
      <c r="B68" s="151"/>
      <c r="C68" s="322"/>
      <c r="D68" s="151"/>
      <c r="E68" s="151"/>
      <c r="F68" s="151"/>
      <c r="G68" s="169"/>
      <c r="H68" s="151"/>
      <c r="I68" s="151"/>
      <c r="J68" s="151"/>
      <c r="K68" s="29"/>
      <c r="L68" s="29"/>
      <c r="M68" s="29"/>
      <c r="N68" s="233"/>
      <c r="O68" s="31"/>
      <c r="P68" s="261"/>
      <c r="Q68" s="261"/>
      <c r="R68" s="261"/>
      <c r="S68" s="261"/>
      <c r="T68" s="190">
        <f t="shared" si="1"/>
        <v>0</v>
      </c>
      <c r="U68" s="227"/>
      <c r="V68" s="151"/>
    </row>
    <row r="69" spans="1:28" ht="13.5" customHeight="1" x14ac:dyDescent="0.3">
      <c r="A69" s="236"/>
      <c r="B69" s="151"/>
      <c r="C69" s="322"/>
      <c r="D69" s="151"/>
      <c r="E69" s="151"/>
      <c r="F69" s="151"/>
      <c r="G69" s="169"/>
      <c r="H69" s="151"/>
      <c r="I69" s="151"/>
      <c r="J69" s="151"/>
      <c r="K69" s="29"/>
      <c r="L69" s="29"/>
      <c r="M69" s="29"/>
      <c r="N69" s="233"/>
      <c r="O69" s="31"/>
      <c r="P69" s="261"/>
      <c r="Q69" s="261"/>
      <c r="R69" s="261"/>
      <c r="S69" s="261"/>
      <c r="T69" s="190">
        <f t="shared" si="1"/>
        <v>0</v>
      </c>
      <c r="U69" s="227"/>
      <c r="V69" s="151"/>
    </row>
    <row r="70" spans="1:28" ht="13.5" customHeight="1" x14ac:dyDescent="0.3">
      <c r="A70" s="236"/>
      <c r="B70" s="151"/>
      <c r="C70" s="322"/>
      <c r="D70" s="151"/>
      <c r="E70" s="151"/>
      <c r="F70" s="151"/>
      <c r="G70" s="169"/>
      <c r="H70" s="151"/>
      <c r="I70" s="151"/>
      <c r="J70" s="151"/>
      <c r="K70" s="29"/>
      <c r="L70" s="29"/>
      <c r="M70" s="29"/>
      <c r="N70" s="233"/>
      <c r="O70" s="31"/>
      <c r="P70" s="261"/>
      <c r="Q70" s="261"/>
      <c r="R70" s="261"/>
      <c r="S70" s="261"/>
      <c r="T70" s="190">
        <f t="shared" si="1"/>
        <v>0</v>
      </c>
      <c r="U70" s="227"/>
      <c r="V70" s="151"/>
    </row>
    <row r="71" spans="1:28" ht="13.5" customHeight="1" x14ac:dyDescent="0.3">
      <c r="A71" s="236"/>
      <c r="B71" s="151"/>
      <c r="C71" s="322"/>
      <c r="D71" s="151"/>
      <c r="E71" s="151"/>
      <c r="F71" s="151"/>
      <c r="G71" s="169"/>
      <c r="H71" s="151"/>
      <c r="I71" s="151"/>
      <c r="J71" s="151"/>
      <c r="K71" s="29"/>
      <c r="L71" s="29"/>
      <c r="M71" s="29"/>
      <c r="N71" s="233"/>
      <c r="O71" s="31"/>
      <c r="P71" s="261"/>
      <c r="Q71" s="261"/>
      <c r="R71" s="261"/>
      <c r="S71" s="261"/>
      <c r="T71" s="190">
        <f t="shared" si="1"/>
        <v>0</v>
      </c>
      <c r="U71" s="227"/>
      <c r="V71" s="151"/>
    </row>
    <row r="72" spans="1:28" ht="13.5" customHeight="1" x14ac:dyDescent="0.3">
      <c r="A72" s="236"/>
      <c r="B72" s="151"/>
      <c r="C72" s="322"/>
      <c r="D72" s="151"/>
      <c r="E72" s="151"/>
      <c r="F72" s="151"/>
      <c r="G72" s="169"/>
      <c r="H72" s="151"/>
      <c r="I72" s="151"/>
      <c r="J72" s="151"/>
      <c r="K72" s="29"/>
      <c r="L72" s="29"/>
      <c r="M72" s="29"/>
      <c r="N72" s="233"/>
      <c r="O72" s="31"/>
      <c r="P72" s="261"/>
      <c r="Q72" s="261"/>
      <c r="R72" s="261"/>
      <c r="S72" s="261"/>
      <c r="T72" s="190">
        <f t="shared" si="1"/>
        <v>0</v>
      </c>
      <c r="U72" s="227"/>
      <c r="V72" s="151"/>
    </row>
    <row r="73" spans="1:28" ht="13.5" customHeight="1" x14ac:dyDescent="0.3">
      <c r="A73" s="236"/>
      <c r="B73" s="151"/>
      <c r="C73" s="322"/>
      <c r="D73" s="151"/>
      <c r="E73" s="151"/>
      <c r="F73" s="151"/>
      <c r="G73" s="169"/>
      <c r="H73" s="151"/>
      <c r="I73" s="151"/>
      <c r="J73" s="151"/>
      <c r="K73" s="29"/>
      <c r="L73" s="29"/>
      <c r="M73" s="29"/>
      <c r="N73" s="233"/>
      <c r="O73" s="31"/>
      <c r="P73" s="261"/>
      <c r="Q73" s="261"/>
      <c r="R73" s="261"/>
      <c r="S73" s="261"/>
      <c r="T73" s="190">
        <f t="shared" si="1"/>
        <v>0</v>
      </c>
      <c r="U73" s="227"/>
      <c r="V73" s="151"/>
    </row>
    <row r="74" spans="1:28" ht="13.5" customHeight="1" thickBot="1" x14ac:dyDescent="0.5">
      <c r="A74" s="269" t="s">
        <v>420</v>
      </c>
      <c r="B74" s="151"/>
      <c r="C74" s="322"/>
      <c r="D74" s="151"/>
      <c r="E74" s="151"/>
      <c r="F74" s="151"/>
      <c r="G74" s="169"/>
      <c r="H74" s="224"/>
      <c r="I74" s="224"/>
      <c r="J74" s="224"/>
      <c r="K74" s="29"/>
      <c r="L74" s="29"/>
      <c r="M74" s="32"/>
      <c r="N74" s="233"/>
      <c r="O74" s="31"/>
      <c r="P74" s="261"/>
      <c r="Q74" s="261"/>
      <c r="R74" s="261"/>
      <c r="S74" s="261"/>
      <c r="T74" s="230">
        <f t="shared" si="1"/>
        <v>0</v>
      </c>
      <c r="U74" s="227"/>
      <c r="V74" s="151"/>
    </row>
    <row r="75" spans="1:28" ht="13.5" customHeight="1" thickBot="1" x14ac:dyDescent="0.4">
      <c r="A75" s="268" t="s">
        <v>346</v>
      </c>
      <c r="B75" s="172"/>
      <c r="C75" s="172"/>
      <c r="D75" s="172"/>
      <c r="E75" s="172"/>
      <c r="F75" s="172"/>
      <c r="G75" s="172"/>
      <c r="H75" s="172"/>
      <c r="I75" s="172"/>
      <c r="J75" s="172"/>
      <c r="K75" s="172"/>
      <c r="L75" s="172"/>
      <c r="M75" s="172"/>
      <c r="N75" s="221"/>
      <c r="O75" s="172"/>
      <c r="P75" s="263">
        <f>SUM(P10:P74)</f>
        <v>0</v>
      </c>
      <c r="Q75" s="263">
        <f t="shared" ref="Q75:S75" si="2">SUM(Q10:Q74)</f>
        <v>0</v>
      </c>
      <c r="R75" s="263">
        <f t="shared" si="2"/>
        <v>0</v>
      </c>
      <c r="S75" s="263">
        <f t="shared" si="2"/>
        <v>0</v>
      </c>
      <c r="T75" s="212">
        <f>SUBTOTAL(9,T10:T74)</f>
        <v>0</v>
      </c>
      <c r="U75" s="221"/>
      <c r="V75" s="172"/>
    </row>
    <row r="77" spans="1:28" ht="13.5" customHeight="1" x14ac:dyDescent="0.3">
      <c r="P77" s="11"/>
      <c r="Q77" s="11"/>
      <c r="R77" s="11"/>
      <c r="S77" s="11" t="s">
        <v>397</v>
      </c>
      <c r="T77" s="213">
        <f>T75-'1.2 BUDGET'!O45-'1.2 BUDGET'!P45-'1.2 BUDGET'!Q45-'1.2 BUDGET'!R45</f>
        <v>0</v>
      </c>
    </row>
    <row r="78" spans="1:28" ht="13.5" customHeight="1" thickBot="1" x14ac:dyDescent="0.4">
      <c r="U78"/>
      <c r="V78"/>
      <c r="W78"/>
      <c r="X78"/>
      <c r="Y78"/>
      <c r="Z78"/>
      <c r="AA78"/>
      <c r="AB78"/>
    </row>
    <row r="79" spans="1:28" ht="13.5" customHeight="1" thickBot="1" x14ac:dyDescent="0.4">
      <c r="K79" s="273" t="s">
        <v>457</v>
      </c>
      <c r="L79" s="274"/>
      <c r="M79" s="274"/>
      <c r="N79" s="275"/>
      <c r="O79" s="275"/>
      <c r="P79" s="203"/>
      <c r="Q79" s="203"/>
      <c r="R79" s="203"/>
      <c r="S79" s="203"/>
      <c r="T79" s="276"/>
      <c r="U79"/>
      <c r="V79"/>
      <c r="W79"/>
      <c r="X79"/>
      <c r="Y79"/>
      <c r="Z79"/>
      <c r="AA79"/>
      <c r="AB79"/>
    </row>
    <row r="80" spans="1:28" ht="13.5" customHeight="1" x14ac:dyDescent="0.35">
      <c r="K80" s="50" t="str">
        <f>'3. NPAC'!B70</f>
        <v>Lead Partner</v>
      </c>
      <c r="L80" s="9" t="s">
        <v>346</v>
      </c>
      <c r="O80" s="9"/>
      <c r="P80" s="270">
        <f>SUMIF($C$10:$C$74,K80,P$10:P$74)</f>
        <v>0</v>
      </c>
      <c r="Q80" s="270">
        <f>SUMIF($C$10:$C$74,$K$80,Q$10:Q$74)</f>
        <v>0</v>
      </c>
      <c r="R80" s="270">
        <f t="shared" ref="R80:T80" si="3">SUMIF($C$10:$C$74,$K$80,R$10:R$74)</f>
        <v>0</v>
      </c>
      <c r="S80" s="270">
        <f t="shared" si="3"/>
        <v>0</v>
      </c>
      <c r="T80" s="270">
        <f t="shared" si="3"/>
        <v>0</v>
      </c>
      <c r="U80"/>
      <c r="V80"/>
      <c r="W80"/>
      <c r="X80"/>
      <c r="Y80"/>
      <c r="Z80"/>
      <c r="AA80"/>
      <c r="AB80"/>
    </row>
    <row r="81" spans="11:28" ht="13.5" customHeight="1" x14ac:dyDescent="0.35">
      <c r="K81" s="50" t="str">
        <f>'3. NPAC'!C70</f>
        <v>Partner 2</v>
      </c>
      <c r="L81" s="9" t="s">
        <v>346</v>
      </c>
      <c r="O81" s="9"/>
      <c r="P81" s="270">
        <f t="shared" ref="P81:P84" si="4">SUMIF($C$10:$C$74,K81,P$10:P$74)</f>
        <v>0</v>
      </c>
      <c r="Q81" s="270">
        <f>SUMIF($C$10:$C$74,$K$81,Q$10:Q$74)</f>
        <v>0</v>
      </c>
      <c r="R81" s="270">
        <f t="shared" ref="R81:T81" si="5">SUMIF($C$10:$C$74,$K$81,R$10:R$74)</f>
        <v>0</v>
      </c>
      <c r="S81" s="270">
        <f t="shared" si="5"/>
        <v>0</v>
      </c>
      <c r="T81" s="270">
        <f t="shared" si="5"/>
        <v>0</v>
      </c>
      <c r="U81"/>
      <c r="V81"/>
      <c r="W81"/>
      <c r="X81"/>
      <c r="Y81"/>
      <c r="Z81"/>
      <c r="AA81"/>
      <c r="AB81"/>
    </row>
    <row r="82" spans="11:28" ht="13.5" customHeight="1" x14ac:dyDescent="0.35">
      <c r="K82" s="50" t="str">
        <f>'3. NPAC'!D70</f>
        <v>Partner 3</v>
      </c>
      <c r="L82" s="9" t="s">
        <v>346</v>
      </c>
      <c r="O82" s="9"/>
      <c r="P82" s="270">
        <f t="shared" si="4"/>
        <v>0</v>
      </c>
      <c r="Q82" s="270">
        <f>SUMIF($C$10:$C$74,$K$82,Q$10:Q$74)</f>
        <v>0</v>
      </c>
      <c r="R82" s="270">
        <f t="shared" ref="R82:T82" si="6">SUMIF($C$10:$C$74,$K$82,R$10:R$74)</f>
        <v>0</v>
      </c>
      <c r="S82" s="270">
        <f t="shared" si="6"/>
        <v>0</v>
      </c>
      <c r="T82" s="270">
        <f t="shared" si="6"/>
        <v>0</v>
      </c>
      <c r="U82"/>
      <c r="V82"/>
      <c r="W82"/>
      <c r="X82"/>
      <c r="Y82"/>
      <c r="Z82"/>
      <c r="AA82"/>
      <c r="AB82"/>
    </row>
    <row r="83" spans="11:28" ht="13.5" customHeight="1" x14ac:dyDescent="0.35">
      <c r="K83" s="50" t="str">
        <f>'3. NPAC'!E70</f>
        <v>Partner 4</v>
      </c>
      <c r="L83" s="9" t="s">
        <v>346</v>
      </c>
      <c r="O83" s="9"/>
      <c r="P83" s="270">
        <f t="shared" si="4"/>
        <v>0</v>
      </c>
      <c r="Q83" s="270">
        <f>SUMIF($C$10:$C$74,$K$83,Q$10:Q$74)</f>
        <v>0</v>
      </c>
      <c r="R83" s="270">
        <f t="shared" ref="R83:T83" si="7">SUMIF($C$10:$C$74,$K$83,R$10:R$74)</f>
        <v>0</v>
      </c>
      <c r="S83" s="270">
        <f t="shared" si="7"/>
        <v>0</v>
      </c>
      <c r="T83" s="270">
        <f t="shared" si="7"/>
        <v>0</v>
      </c>
      <c r="U83"/>
      <c r="V83"/>
      <c r="W83"/>
      <c r="X83"/>
      <c r="Y83"/>
      <c r="Z83"/>
      <c r="AA83"/>
      <c r="AB83"/>
    </row>
    <row r="84" spans="11:28" ht="13.5" customHeight="1" thickBot="1" x14ac:dyDescent="0.4">
      <c r="K84" s="50" t="str">
        <f>'3. NPAC'!F70</f>
        <v>Partner 5</v>
      </c>
      <c r="L84" s="9" t="s">
        <v>346</v>
      </c>
      <c r="O84" s="9"/>
      <c r="P84" s="270">
        <f t="shared" si="4"/>
        <v>0</v>
      </c>
      <c r="Q84" s="270">
        <f>SUMIF($C$10:$C$74,$K$84,Q$10:Q$74)</f>
        <v>0</v>
      </c>
      <c r="R84" s="270">
        <f t="shared" ref="R84:T84" si="8">SUMIF($C$10:$C$74,$K$84,R$10:R$74)</f>
        <v>0</v>
      </c>
      <c r="S84" s="270">
        <f t="shared" si="8"/>
        <v>0</v>
      </c>
      <c r="T84" s="270">
        <f t="shared" si="8"/>
        <v>0</v>
      </c>
      <c r="U84"/>
      <c r="V84"/>
      <c r="W84"/>
      <c r="X84"/>
      <c r="Y84"/>
      <c r="Z84"/>
      <c r="AA84"/>
      <c r="AB84"/>
    </row>
    <row r="85" spans="11:28" ht="13.5" customHeight="1" thickBot="1" x14ac:dyDescent="0.4">
      <c r="K85" s="273" t="s">
        <v>447</v>
      </c>
      <c r="L85" s="274"/>
      <c r="M85" s="274"/>
      <c r="N85" s="275"/>
      <c r="O85" s="277"/>
      <c r="P85" s="271">
        <f>SUM(P80:P84)</f>
        <v>0</v>
      </c>
      <c r="Q85" s="271">
        <f>SUM(Q80:Q84)</f>
        <v>0</v>
      </c>
      <c r="R85" s="271">
        <f>SUM(R80:R84)</f>
        <v>0</v>
      </c>
      <c r="S85" s="271">
        <f>SUM(S80:S84)</f>
        <v>0</v>
      </c>
      <c r="T85" s="272">
        <f>SUM(T80:T84)</f>
        <v>0</v>
      </c>
      <c r="U85"/>
      <c r="V85"/>
      <c r="W85"/>
      <c r="X85"/>
      <c r="Y85"/>
      <c r="Z85"/>
      <c r="AA85"/>
      <c r="AB85"/>
    </row>
    <row r="86" spans="11:28" ht="13.5" customHeight="1" x14ac:dyDescent="0.35">
      <c r="U86"/>
      <c r="V86"/>
      <c r="W86"/>
      <c r="X86"/>
      <c r="Y86"/>
      <c r="Z86"/>
      <c r="AA86"/>
      <c r="AB86"/>
    </row>
    <row r="87" spans="11:28" ht="13.5" customHeight="1" x14ac:dyDescent="0.3">
      <c r="K87" s="11" t="s">
        <v>397</v>
      </c>
      <c r="L87" s="213"/>
      <c r="P87" s="213">
        <f>P85-P74</f>
        <v>0</v>
      </c>
      <c r="Q87" s="213">
        <f>Q85-Q74</f>
        <v>0</v>
      </c>
      <c r="R87" s="213">
        <f>R85-R74</f>
        <v>0</v>
      </c>
      <c r="S87" s="213">
        <f>S85-S74</f>
        <v>0</v>
      </c>
      <c r="T87" s="213">
        <f>T85-T74</f>
        <v>0</v>
      </c>
    </row>
  </sheetData>
  <protectedRanges>
    <protectedRange sqref="K10:S74 U10:V74 A10:G74" name="Shhet2.1"/>
    <protectedRange sqref="H10:J74" name="Shhet2.1_2"/>
  </protectedRanges>
  <conditionalFormatting sqref="H10">
    <cfRule type="expression" dxfId="8" priority="7">
      <formula>B10="PROJECT STAFF COSTS - PAY "</formula>
    </cfRule>
  </conditionalFormatting>
  <conditionalFormatting sqref="H11:H74">
    <cfRule type="expression" dxfId="7" priority="6">
      <formula>B11="PROJECT STAFF COSTS - PAY "</formula>
    </cfRule>
  </conditionalFormatting>
  <conditionalFormatting sqref="I10">
    <cfRule type="expression" dxfId="6" priority="5">
      <formula>B10="PROJECT STAFF COSTS - PAY "</formula>
    </cfRule>
  </conditionalFormatting>
  <conditionalFormatting sqref="I11:I74">
    <cfRule type="expression" dxfId="5" priority="4">
      <formula>B11="PROJECT STAFF COSTS - PAY "</formula>
    </cfRule>
  </conditionalFormatting>
  <conditionalFormatting sqref="J10">
    <cfRule type="expression" dxfId="4" priority="2">
      <formula>B10="PROJECT STAFF COSTS - TRAVEL &amp; SUBSISTENCE "</formula>
    </cfRule>
  </conditionalFormatting>
  <conditionalFormatting sqref="J11:J74">
    <cfRule type="expression" dxfId="3" priority="1">
      <formula>B11="PROJECT STAFF COSTS - TRAVEL &amp; SUBSISTENCE "</formula>
    </cfRule>
  </conditionalFormatting>
  <dataValidations count="1">
    <dataValidation type="list" allowBlank="1" showInputMessage="1" showErrorMessage="1" sqref="U74" xr:uid="{DB5A9770-5636-4697-B347-DC7E9016403E}">
      <formula1>$W$2:$W$7</formula1>
    </dataValidation>
  </dataValidations>
  <pageMargins left="0.70866141732283472" right="0.70866141732283472" top="0.74803149606299213" bottom="0.74803149606299213" header="0.31496062992125984" footer="0.31496062992125984"/>
  <pageSetup paperSize="8" scale="84" orientation="portrait" r:id="rId1"/>
  <headerFooter>
    <oddHeader>&amp;C&amp;A</oddHead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73B741F-048C-4303-9B71-366C4CFFC7B8}">
          <x14:formula1>
            <xm:f>'Data Validation'!$AI$3:$AI$32</xm:f>
          </x14:formula1>
          <xm:sqref>U11:U73</xm:sqref>
        </x14:dataValidation>
        <x14:dataValidation type="list" allowBlank="1" showInputMessage="1" showErrorMessage="1" xr:uid="{E1DA27EE-423B-4321-BFC0-83844F5D23D5}">
          <x14:formula1>
            <xm:f>'Data Validation'!$AI$2:$AI$32</xm:f>
          </x14:formula1>
          <xm:sqref>U10</xm:sqref>
        </x14:dataValidation>
        <x14:dataValidation type="list" allowBlank="1" showInputMessage="1" showErrorMessage="1" xr:uid="{19DE653C-CF70-4E78-9DA1-78EC65CBC052}">
          <x14:formula1>
            <xm:f>'Data Validation'!$A$1:$A$35</xm:f>
          </x14:formula1>
          <xm:sqref>E74</xm:sqref>
        </x14:dataValidation>
        <x14:dataValidation type="list" allowBlank="1" showInputMessage="1" showErrorMessage="1" xr:uid="{AA8DE53D-D9A7-4F55-8438-40D8627CD04C}">
          <x14:formula1>
            <xm:f>'Data Validation'!$X$2:$X$6</xm:f>
          </x14:formula1>
          <xm:sqref>B10:B74 U10:V74</xm:sqref>
        </x14:dataValidation>
        <x14:dataValidation type="list" allowBlank="1" showInputMessage="1" showErrorMessage="1" xr:uid="{791889AC-C71C-4BA8-A033-A5DB20010CD5}">
          <x14:formula1>
            <xm:f>'Data Validation'!$AK$2:$AK$4</xm:f>
          </x14:formula1>
          <xm:sqref>J10:J74</xm:sqref>
        </x14:dataValidation>
        <x14:dataValidation type="list" allowBlank="1" showInputMessage="1" showErrorMessage="1" xr:uid="{C4EF6726-8456-4A2B-B30F-4BDE6348619B}">
          <x14:formula1>
            <xm:f>'Data Validation'!$G$2:$G$5</xm:f>
          </x14:formula1>
          <xm:sqref>H10:H74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2:V105"/>
  <sheetViews>
    <sheetView tabSelected="1" zoomScaleNormal="100" workbookViewId="0">
      <selection activeCell="A69" sqref="A69:G69"/>
    </sheetView>
  </sheetViews>
  <sheetFormatPr defaultColWidth="9.1796875" defaultRowHeight="12.75" customHeight="1" x14ac:dyDescent="0.3"/>
  <cols>
    <col min="1" max="1" width="48.81640625" style="1" customWidth="1"/>
    <col min="2" max="2" width="17.54296875" style="1" customWidth="1"/>
    <col min="3" max="3" width="18.1796875" style="1" customWidth="1"/>
    <col min="4" max="4" width="16.81640625" style="1" customWidth="1"/>
    <col min="5" max="6" width="16.453125" style="1" customWidth="1"/>
    <col min="7" max="7" width="13" style="1" bestFit="1" customWidth="1"/>
    <col min="8" max="8" width="20.1796875" style="1" customWidth="1"/>
    <col min="9" max="9" width="14.1796875" style="1" customWidth="1"/>
    <col min="10" max="10" width="13.7265625" style="1" bestFit="1" customWidth="1"/>
    <col min="11" max="11" width="9.1796875" style="1"/>
    <col min="12" max="12" width="13.7265625" style="1" bestFit="1" customWidth="1"/>
    <col min="13" max="16384" width="9.1796875" style="1"/>
  </cols>
  <sheetData>
    <row r="2" spans="1:10" ht="12.75" customHeight="1" x14ac:dyDescent="0.3">
      <c r="C2" s="8"/>
      <c r="D2" s="8"/>
      <c r="E2" s="8"/>
    </row>
    <row r="3" spans="1:10" ht="12.75" customHeight="1" x14ac:dyDescent="0.3">
      <c r="C3" s="8"/>
      <c r="D3" s="8"/>
      <c r="E3" s="8"/>
    </row>
    <row r="4" spans="1:10" ht="12.75" customHeight="1" x14ac:dyDescent="0.3">
      <c r="C4" s="8"/>
      <c r="D4" s="8"/>
      <c r="E4" s="8"/>
    </row>
    <row r="5" spans="1:10" ht="12.75" customHeight="1" x14ac:dyDescent="0.3">
      <c r="C5" s="8"/>
      <c r="D5" s="8"/>
      <c r="E5" s="8"/>
    </row>
    <row r="6" spans="1:10" ht="12.75" customHeight="1" x14ac:dyDescent="0.35">
      <c r="C6" s="8"/>
      <c r="D6" s="8"/>
      <c r="E6" s="8"/>
      <c r="I6"/>
    </row>
    <row r="7" spans="1:10" ht="12.75" customHeight="1" x14ac:dyDescent="0.35">
      <c r="C7" s="7"/>
      <c r="I7"/>
    </row>
    <row r="8" spans="1:10" ht="12.75" customHeight="1" x14ac:dyDescent="0.35">
      <c r="C8" s="7"/>
      <c r="I8"/>
    </row>
    <row r="9" spans="1:10" ht="12.75" customHeight="1" x14ac:dyDescent="0.35">
      <c r="A9" s="349" t="s">
        <v>268</v>
      </c>
      <c r="B9" s="350"/>
      <c r="C9" s="350"/>
      <c r="D9" s="350"/>
      <c r="E9" s="350"/>
      <c r="F9" s="350"/>
      <c r="G9" s="350"/>
      <c r="I9"/>
    </row>
    <row r="10" spans="1:10" ht="12.75" customHeight="1" thickBot="1" x14ac:dyDescent="0.4">
      <c r="C10" s="7"/>
      <c r="E10"/>
      <c r="F10"/>
      <c r="G10"/>
      <c r="I10"/>
    </row>
    <row r="11" spans="1:10" s="2" customFormat="1" ht="12.75" customHeight="1" thickBot="1" x14ac:dyDescent="0.4">
      <c r="A11" s="363" t="s">
        <v>244</v>
      </c>
      <c r="B11" s="364"/>
      <c r="C11" s="364"/>
      <c r="D11" s="365"/>
      <c r="E11" s="366" t="s">
        <v>315</v>
      </c>
      <c r="F11" s="367"/>
      <c r="G11" s="368"/>
      <c r="I11"/>
    </row>
    <row r="12" spans="1:10" ht="26.5" thickBot="1" x14ac:dyDescent="0.4">
      <c r="A12" s="126" t="s">
        <v>245</v>
      </c>
      <c r="B12" s="127" t="s">
        <v>270</v>
      </c>
      <c r="C12" s="128" t="s">
        <v>271</v>
      </c>
      <c r="D12" s="128" t="s">
        <v>272</v>
      </c>
      <c r="E12" s="369" t="s">
        <v>273</v>
      </c>
      <c r="F12" s="370"/>
      <c r="G12" s="370"/>
      <c r="I12"/>
    </row>
    <row r="13" spans="1:10" ht="41.5" customHeight="1" thickBot="1" x14ac:dyDescent="0.4">
      <c r="A13" s="126" t="s">
        <v>158</v>
      </c>
      <c r="B13" s="128" t="s">
        <v>316</v>
      </c>
      <c r="C13" s="128" t="s">
        <v>316</v>
      </c>
      <c r="D13" s="128" t="s">
        <v>316</v>
      </c>
      <c r="E13" s="371" t="s">
        <v>274</v>
      </c>
      <c r="F13" s="372"/>
      <c r="G13" s="372"/>
      <c r="I13"/>
    </row>
    <row r="14" spans="1:10" ht="12.75" customHeight="1" thickBot="1" x14ac:dyDescent="0.4">
      <c r="A14" s="3"/>
      <c r="B14" s="26"/>
      <c r="C14" s="26"/>
      <c r="D14" s="26"/>
      <c r="E14"/>
      <c r="F14"/>
      <c r="G14"/>
      <c r="H14" s="7"/>
      <c r="I14"/>
    </row>
    <row r="15" spans="1:10" ht="12.75" customHeight="1" x14ac:dyDescent="0.3">
      <c r="A15" s="360" t="s">
        <v>275</v>
      </c>
      <c r="B15" s="360"/>
      <c r="C15" s="360"/>
      <c r="D15" s="360"/>
      <c r="E15" s="360"/>
      <c r="F15" s="360"/>
      <c r="G15" s="360"/>
      <c r="H15" s="373"/>
    </row>
    <row r="16" spans="1:10" ht="52" x14ac:dyDescent="0.35">
      <c r="A16" s="159"/>
      <c r="B16" s="160" t="s">
        <v>276</v>
      </c>
      <c r="C16" s="160" t="s">
        <v>277</v>
      </c>
      <c r="D16" s="160" t="s">
        <v>278</v>
      </c>
      <c r="E16" s="160" t="s">
        <v>279</v>
      </c>
      <c r="F16" s="161" t="s">
        <v>280</v>
      </c>
      <c r="G16" s="161" t="s">
        <v>281</v>
      </c>
      <c r="H16" s="162" t="s">
        <v>269</v>
      </c>
      <c r="J16"/>
    </row>
    <row r="17" spans="1:10" ht="14.5" x14ac:dyDescent="0.35">
      <c r="A17" s="89" t="s">
        <v>282</v>
      </c>
      <c r="B17" s="90"/>
      <c r="C17" s="90"/>
      <c r="D17" s="90"/>
      <c r="E17" s="91">
        <f>IFERROR(AVERAGEIF(B17:D17,"&lt;&gt;0"),0)</f>
        <v>0</v>
      </c>
      <c r="F17" s="90"/>
      <c r="G17" s="91">
        <f>E17+F17</f>
        <v>0</v>
      </c>
      <c r="H17" s="92"/>
      <c r="J17"/>
    </row>
    <row r="18" spans="1:10" ht="12.75" customHeight="1" x14ac:dyDescent="0.35">
      <c r="A18" s="93" t="s">
        <v>283</v>
      </c>
      <c r="B18" s="94"/>
      <c r="C18" s="94"/>
      <c r="D18" s="94"/>
      <c r="E18" s="94"/>
      <c r="F18" s="94"/>
      <c r="G18" s="94"/>
      <c r="H18" s="95"/>
      <c r="J18"/>
    </row>
    <row r="19" spans="1:10" ht="13" x14ac:dyDescent="0.3">
      <c r="A19" s="96"/>
      <c r="B19" s="97"/>
      <c r="C19" s="97"/>
      <c r="D19" s="97"/>
      <c r="E19" s="94">
        <f>IFERROR(AVERAGEIF(B19:D19,"&lt;&gt;0"),0)</f>
        <v>0</v>
      </c>
      <c r="F19" s="97"/>
      <c r="G19" s="94">
        <f t="shared" ref="G19:G21" si="0">E19+F19</f>
        <v>0</v>
      </c>
      <c r="H19" s="98"/>
    </row>
    <row r="20" spans="1:10" ht="12.75" customHeight="1" x14ac:dyDescent="0.3">
      <c r="A20" s="96"/>
      <c r="B20" s="97"/>
      <c r="C20" s="97"/>
      <c r="D20" s="97"/>
      <c r="E20" s="94">
        <f>IFERROR(AVERAGEIF(B20:D20,"&lt;&gt;0"),0)</f>
        <v>0</v>
      </c>
      <c r="F20" s="97"/>
      <c r="G20" s="94">
        <f t="shared" si="0"/>
        <v>0</v>
      </c>
      <c r="H20" s="27"/>
    </row>
    <row r="21" spans="1:10" ht="12.75" customHeight="1" x14ac:dyDescent="0.3">
      <c r="A21" s="96"/>
      <c r="B21" s="97"/>
      <c r="C21" s="97"/>
      <c r="D21" s="97"/>
      <c r="E21" s="94">
        <f>IFERROR(AVERAGEIF(B21:D21,"&lt;&gt;0"),0)</f>
        <v>0</v>
      </c>
      <c r="F21" s="97"/>
      <c r="G21" s="94">
        <f t="shared" si="0"/>
        <v>0</v>
      </c>
      <c r="H21" s="27"/>
    </row>
    <row r="22" spans="1:10" ht="24" customHeight="1" thickBot="1" x14ac:dyDescent="0.35">
      <c r="A22" s="99" t="s">
        <v>284</v>
      </c>
      <c r="B22" s="100">
        <f>B17-SUM(B19:B21)</f>
        <v>0</v>
      </c>
      <c r="C22" s="100">
        <f t="shared" ref="C22:E22" si="1">C17-SUM(C19:C21)</f>
        <v>0</v>
      </c>
      <c r="D22" s="100">
        <f t="shared" si="1"/>
        <v>0</v>
      </c>
      <c r="E22" s="100">
        <f t="shared" si="1"/>
        <v>0</v>
      </c>
      <c r="F22" s="100">
        <f t="shared" ref="F22" si="2">F17-SUM(F19:F21)</f>
        <v>0</v>
      </c>
      <c r="G22" s="100">
        <f t="shared" ref="G22" si="3">G17-SUM(G19:G21)</f>
        <v>0</v>
      </c>
      <c r="H22" s="101"/>
    </row>
    <row r="23" spans="1:10" ht="12.75" customHeight="1" thickBot="1" x14ac:dyDescent="0.35">
      <c r="A23" s="24"/>
      <c r="B23" s="25"/>
      <c r="C23" s="25"/>
      <c r="D23" s="25"/>
      <c r="E23" s="25"/>
      <c r="F23" s="25"/>
      <c r="G23" s="25"/>
    </row>
    <row r="24" spans="1:10" ht="12.75" customHeight="1" x14ac:dyDescent="0.3">
      <c r="A24" s="360" t="s">
        <v>285</v>
      </c>
      <c r="B24" s="360"/>
      <c r="C24" s="360"/>
      <c r="D24" s="360"/>
      <c r="E24" s="360"/>
      <c r="F24" s="360"/>
      <c r="G24" s="360"/>
      <c r="H24" s="373"/>
    </row>
    <row r="25" spans="1:10" ht="42" customHeight="1" x14ac:dyDescent="0.35">
      <c r="A25" s="159" t="s">
        <v>286</v>
      </c>
      <c r="B25" s="160" t="s">
        <v>276</v>
      </c>
      <c r="C25" s="160" t="s">
        <v>277</v>
      </c>
      <c r="D25" s="160" t="s">
        <v>278</v>
      </c>
      <c r="E25" s="160" t="s">
        <v>279</v>
      </c>
      <c r="F25" s="161" t="s">
        <v>280</v>
      </c>
      <c r="G25" s="161" t="s">
        <v>281</v>
      </c>
      <c r="H25" s="163" t="s">
        <v>269</v>
      </c>
      <c r="J25"/>
    </row>
    <row r="26" spans="1:10" ht="12.75" customHeight="1" x14ac:dyDescent="0.35">
      <c r="A26" s="102" t="s">
        <v>287</v>
      </c>
      <c r="B26" s="103"/>
      <c r="C26" s="103"/>
      <c r="D26" s="103"/>
      <c r="E26" s="103"/>
      <c r="F26" s="103"/>
      <c r="G26" s="103"/>
      <c r="H26" s="104"/>
      <c r="J26"/>
    </row>
    <row r="27" spans="1:10" ht="13" x14ac:dyDescent="0.3">
      <c r="A27" s="105" t="str">
        <f>B12</f>
        <v>Administration expenses</v>
      </c>
      <c r="B27" s="97"/>
      <c r="C27" s="97"/>
      <c r="D27" s="97"/>
      <c r="E27" s="94">
        <f>IFERROR(AVERAGEIF(B27:D27,"&lt;&gt;0"),0)</f>
        <v>0</v>
      </c>
      <c r="F27" s="97"/>
      <c r="G27" s="94">
        <f>E27+F27</f>
        <v>0</v>
      </c>
      <c r="H27" s="98"/>
    </row>
    <row r="28" spans="1:10" ht="13" x14ac:dyDescent="0.3">
      <c r="A28" s="105" t="str">
        <f>C12</f>
        <v xml:space="preserve">Support staff costs </v>
      </c>
      <c r="B28" s="97"/>
      <c r="C28" s="97"/>
      <c r="D28" s="97"/>
      <c r="E28" s="94">
        <f>IFERROR(AVERAGEIF(B28:D28,"&lt;&gt;0"),0)</f>
        <v>0</v>
      </c>
      <c r="F28" s="97"/>
      <c r="G28" s="94">
        <f>E28+F28</f>
        <v>0</v>
      </c>
      <c r="H28" s="98"/>
    </row>
    <row r="29" spans="1:10" ht="12.75" customHeight="1" x14ac:dyDescent="0.3">
      <c r="A29" s="105" t="str">
        <f>D12</f>
        <v>Governance costs</v>
      </c>
      <c r="B29" s="97"/>
      <c r="C29" s="97"/>
      <c r="D29" s="97"/>
      <c r="E29" s="94">
        <f>IFERROR(AVERAGEIF(B29:D29,"&lt;&gt;0"),0)</f>
        <v>0</v>
      </c>
      <c r="F29" s="97"/>
      <c r="G29" s="94">
        <f>E29+F29</f>
        <v>0</v>
      </c>
      <c r="H29" s="98"/>
    </row>
    <row r="30" spans="1:10" ht="12.75" customHeight="1" x14ac:dyDescent="0.3">
      <c r="A30" s="96"/>
      <c r="B30" s="94"/>
      <c r="C30" s="94"/>
      <c r="D30" s="94"/>
      <c r="E30" s="94"/>
      <c r="F30" s="94"/>
      <c r="G30" s="94"/>
      <c r="H30" s="106"/>
    </row>
    <row r="31" spans="1:10" ht="12.75" customHeight="1" x14ac:dyDescent="0.3">
      <c r="A31" s="96" t="s">
        <v>288</v>
      </c>
      <c r="B31" s="94"/>
      <c r="C31" s="94"/>
      <c r="D31" s="94"/>
      <c r="E31" s="94"/>
      <c r="F31" s="94"/>
      <c r="G31" s="94"/>
      <c r="H31" s="106"/>
      <c r="I31" s="7"/>
    </row>
    <row r="32" spans="1:10" ht="12.75" customHeight="1" x14ac:dyDescent="0.3">
      <c r="A32" s="105" t="str">
        <f>A27</f>
        <v>Administration expenses</v>
      </c>
      <c r="B32" s="97"/>
      <c r="C32" s="97"/>
      <c r="D32" s="97"/>
      <c r="E32" s="94">
        <f>IFERROR(AVERAGEIF(B32:D32,"&lt;&gt;0"),0)</f>
        <v>0</v>
      </c>
      <c r="F32" s="97"/>
      <c r="G32" s="94">
        <f>E32+F32</f>
        <v>0</v>
      </c>
      <c r="H32" s="98"/>
    </row>
    <row r="33" spans="1:9" ht="12.75" customHeight="1" x14ac:dyDescent="0.3">
      <c r="A33" s="105" t="str">
        <f t="shared" ref="A33:A34" si="4">A28</f>
        <v xml:space="preserve">Support staff costs </v>
      </c>
      <c r="B33" s="97"/>
      <c r="C33" s="97"/>
      <c r="D33" s="97"/>
      <c r="E33" s="94">
        <f>IFERROR(AVERAGEIF(B33:D33,"&lt;&gt;0"),0)</f>
        <v>0</v>
      </c>
      <c r="F33" s="97"/>
      <c r="G33" s="94">
        <f>E33+F33</f>
        <v>0</v>
      </c>
      <c r="H33" s="98"/>
    </row>
    <row r="34" spans="1:9" ht="13" x14ac:dyDescent="0.3">
      <c r="A34" s="105" t="str">
        <f t="shared" si="4"/>
        <v>Governance costs</v>
      </c>
      <c r="B34" s="97"/>
      <c r="C34" s="97"/>
      <c r="D34" s="97"/>
      <c r="E34" s="94">
        <f>IFERROR(AVERAGEIF(B34:D34,"&lt;&gt;0"),0)</f>
        <v>0</v>
      </c>
      <c r="F34" s="97"/>
      <c r="G34" s="94">
        <f>E34+F34</f>
        <v>0</v>
      </c>
      <c r="H34" s="98"/>
    </row>
    <row r="35" spans="1:9" ht="12.75" customHeight="1" x14ac:dyDescent="0.3">
      <c r="A35" s="96"/>
      <c r="B35" s="94"/>
      <c r="C35" s="94"/>
      <c r="D35" s="94"/>
      <c r="E35" s="94"/>
      <c r="F35" s="94"/>
      <c r="G35" s="94"/>
      <c r="H35" s="106"/>
    </row>
    <row r="36" spans="1:9" ht="12.75" customHeight="1" x14ac:dyDescent="0.3">
      <c r="A36" s="96" t="s">
        <v>289</v>
      </c>
      <c r="B36" s="94"/>
      <c r="C36" s="94"/>
      <c r="D36" s="94"/>
      <c r="E36" s="94"/>
      <c r="F36" s="94"/>
      <c r="G36" s="94"/>
      <c r="H36" s="106"/>
    </row>
    <row r="37" spans="1:9" ht="12.75" customHeight="1" x14ac:dyDescent="0.3">
      <c r="A37" s="105" t="str">
        <f>A27</f>
        <v>Administration expenses</v>
      </c>
      <c r="B37" s="94">
        <f>B27-B32</f>
        <v>0</v>
      </c>
      <c r="C37" s="94">
        <f>C27-C32</f>
        <v>0</v>
      </c>
      <c r="D37" s="94">
        <f>D27-D32</f>
        <v>0</v>
      </c>
      <c r="E37" s="94">
        <f>IFERROR(AVERAGEIF(B37:D37,"&lt;&gt;0"),0)</f>
        <v>0</v>
      </c>
      <c r="F37" s="94">
        <f t="shared" ref="F37:F39" si="5">F27+F32</f>
        <v>0</v>
      </c>
      <c r="G37" s="94">
        <f>E37+F37</f>
        <v>0</v>
      </c>
      <c r="H37" s="106"/>
      <c r="I37" s="7"/>
    </row>
    <row r="38" spans="1:9" ht="12.75" customHeight="1" x14ac:dyDescent="0.3">
      <c r="A38" s="105" t="str">
        <f>A28</f>
        <v xml:space="preserve">Support staff costs </v>
      </c>
      <c r="B38" s="94">
        <f t="shared" ref="B38:B39" si="6">B28-B33</f>
        <v>0</v>
      </c>
      <c r="C38" s="94">
        <f>C28-C33</f>
        <v>0</v>
      </c>
      <c r="D38" s="94">
        <f>D28-D33</f>
        <v>0</v>
      </c>
      <c r="E38" s="94">
        <f>IFERROR(AVERAGEIF(B38:D38,"&lt;&gt;0"),0)</f>
        <v>0</v>
      </c>
      <c r="F38" s="94">
        <f t="shared" si="5"/>
        <v>0</v>
      </c>
      <c r="G38" s="94">
        <f>E38+F38</f>
        <v>0</v>
      </c>
      <c r="H38" s="106"/>
      <c r="I38" s="7"/>
    </row>
    <row r="39" spans="1:9" ht="12.75" customHeight="1" x14ac:dyDescent="0.3">
      <c r="A39" s="105" t="str">
        <f>A29</f>
        <v>Governance costs</v>
      </c>
      <c r="B39" s="94">
        <f t="shared" si="6"/>
        <v>0</v>
      </c>
      <c r="C39" s="94">
        <f>C29-C34</f>
        <v>0</v>
      </c>
      <c r="D39" s="94">
        <f>D29-D34</f>
        <v>0</v>
      </c>
      <c r="E39" s="94">
        <f>IFERROR(AVERAGEIF(B39:D39,"&lt;&gt;0"),0)</f>
        <v>0</v>
      </c>
      <c r="F39" s="94">
        <f t="shared" si="5"/>
        <v>0</v>
      </c>
      <c r="G39" s="94">
        <f>E39+F39</f>
        <v>0</v>
      </c>
      <c r="H39" s="106"/>
      <c r="I39" s="7"/>
    </row>
    <row r="40" spans="1:9" s="2" customFormat="1" ht="13" x14ac:dyDescent="0.3">
      <c r="A40" s="107" t="s">
        <v>290</v>
      </c>
      <c r="B40" s="108">
        <f>SUM(B37:B39)</f>
        <v>0</v>
      </c>
      <c r="C40" s="108">
        <f>SUM(C37:C39)</f>
        <v>0</v>
      </c>
      <c r="D40" s="108">
        <f>SUM(D37:D39)</f>
        <v>0</v>
      </c>
      <c r="E40" s="108">
        <f t="shared" ref="E40:G40" si="7">SUM(E37:E39)</f>
        <v>0</v>
      </c>
      <c r="F40" s="108">
        <f t="shared" si="7"/>
        <v>0</v>
      </c>
      <c r="G40" s="108">
        <f t="shared" si="7"/>
        <v>0</v>
      </c>
      <c r="H40" s="109"/>
    </row>
    <row r="41" spans="1:9" s="2" customFormat="1" ht="13.5" thickBot="1" x14ac:dyDescent="0.35">
      <c r="A41" s="110" t="s">
        <v>291</v>
      </c>
      <c r="B41" s="111">
        <f>IFERROR(B40/B22,0)</f>
        <v>0</v>
      </c>
      <c r="C41" s="111">
        <f>IFERROR(C40/C22,0)</f>
        <v>0</v>
      </c>
      <c r="D41" s="111">
        <f>IFERROR(D40/D22,0)</f>
        <v>0</v>
      </c>
      <c r="E41" s="111">
        <f>IFERROR(E40/E22,0)</f>
        <v>0</v>
      </c>
      <c r="F41" s="111"/>
      <c r="G41" s="111">
        <f>IFERROR(G40/G22,0)</f>
        <v>0</v>
      </c>
      <c r="H41" s="112"/>
      <c r="I41" s="113"/>
    </row>
    <row r="42" spans="1:9" ht="12.75" customHeight="1" thickBot="1" x14ac:dyDescent="0.35"/>
    <row r="43" spans="1:9" ht="12.75" customHeight="1" x14ac:dyDescent="0.35">
      <c r="A43" s="360" t="s">
        <v>292</v>
      </c>
      <c r="B43" s="361"/>
      <c r="C43" s="361"/>
      <c r="D43" s="361"/>
      <c r="E43" s="362"/>
      <c r="F43" s="114"/>
      <c r="G43" s="114"/>
    </row>
    <row r="44" spans="1:9" ht="14.5" x14ac:dyDescent="0.35">
      <c r="A44" s="164" t="s">
        <v>318</v>
      </c>
      <c r="B44" s="374" t="str">
        <f>IF(B12=0,"",B12)</f>
        <v>Administration expenses</v>
      </c>
      <c r="C44" s="374" t="str">
        <f>IF(C12=0,"",C12)</f>
        <v xml:space="preserve">Support staff costs </v>
      </c>
      <c r="D44" s="376" t="str">
        <f>IF(D12=0,"",D12)</f>
        <v>Governance costs</v>
      </c>
      <c r="E44" s="165" t="s">
        <v>269</v>
      </c>
      <c r="F44"/>
      <c r="G44"/>
    </row>
    <row r="45" spans="1:9" ht="26.5" x14ac:dyDescent="0.35">
      <c r="A45" s="166" t="s">
        <v>317</v>
      </c>
      <c r="B45" s="375"/>
      <c r="C45" s="375"/>
      <c r="D45" s="377"/>
      <c r="E45" s="167"/>
      <c r="F45"/>
      <c r="G45"/>
    </row>
    <row r="46" spans="1:9" s="8" customFormat="1" ht="12.75" customHeight="1" x14ac:dyDescent="0.35">
      <c r="A46" s="15" t="s">
        <v>293</v>
      </c>
      <c r="B46" s="115"/>
      <c r="C46" s="116"/>
      <c r="D46" s="117"/>
      <c r="E46" s="118"/>
      <c r="F46"/>
      <c r="G46"/>
      <c r="I46" s="1"/>
    </row>
    <row r="47" spans="1:9" s="8" customFormat="1" ht="12.75" customHeight="1" x14ac:dyDescent="0.35">
      <c r="A47" s="15" t="s">
        <v>294</v>
      </c>
      <c r="B47" s="115"/>
      <c r="C47" s="116"/>
      <c r="D47" s="117"/>
      <c r="E47" s="118"/>
      <c r="F47"/>
      <c r="G47"/>
      <c r="I47" s="1"/>
    </row>
    <row r="48" spans="1:9" s="8" customFormat="1" ht="12.75" customHeight="1" x14ac:dyDescent="0.35">
      <c r="A48" s="15" t="s">
        <v>295</v>
      </c>
      <c r="B48" s="115"/>
      <c r="C48" s="116"/>
      <c r="D48" s="117"/>
      <c r="E48" s="118"/>
      <c r="F48"/>
      <c r="G48"/>
      <c r="I48" s="1"/>
    </row>
    <row r="49" spans="1:9" s="8" customFormat="1" ht="12.75" customHeight="1" x14ac:dyDescent="0.35">
      <c r="A49" s="15" t="s">
        <v>296</v>
      </c>
      <c r="B49" s="115"/>
      <c r="C49" s="116"/>
      <c r="D49" s="117"/>
      <c r="E49" s="118"/>
      <c r="F49"/>
      <c r="G49"/>
      <c r="I49" s="1"/>
    </row>
    <row r="50" spans="1:9" s="8" customFormat="1" ht="12.75" customHeight="1" x14ac:dyDescent="0.35">
      <c r="A50" s="15" t="s">
        <v>297</v>
      </c>
      <c r="B50" s="115"/>
      <c r="C50" s="116"/>
      <c r="D50" s="117"/>
      <c r="E50" s="118"/>
      <c r="F50"/>
      <c r="G50"/>
      <c r="I50" s="1"/>
    </row>
    <row r="51" spans="1:9" s="8" customFormat="1" ht="12.75" customHeight="1" x14ac:dyDescent="0.35">
      <c r="A51" s="15" t="s">
        <v>298</v>
      </c>
      <c r="B51" s="115"/>
      <c r="C51" s="116"/>
      <c r="D51" s="117"/>
      <c r="E51" s="119"/>
      <c r="F51"/>
      <c r="G51"/>
      <c r="I51" s="1"/>
    </row>
    <row r="52" spans="1:9" s="8" customFormat="1" ht="12.75" customHeight="1" x14ac:dyDescent="0.35">
      <c r="A52" s="15" t="s">
        <v>299</v>
      </c>
      <c r="B52" s="115"/>
      <c r="C52" s="116"/>
      <c r="D52" s="117"/>
      <c r="E52" s="119"/>
      <c r="F52"/>
      <c r="G52"/>
      <c r="I52" s="1"/>
    </row>
    <row r="53" spans="1:9" s="8" customFormat="1" ht="12.75" customHeight="1" x14ac:dyDescent="0.35">
      <c r="A53" s="15" t="s">
        <v>300</v>
      </c>
      <c r="B53" s="115"/>
      <c r="C53" s="116"/>
      <c r="D53" s="117"/>
      <c r="E53" s="119"/>
      <c r="F53"/>
      <c r="G53"/>
      <c r="I53" s="1"/>
    </row>
    <row r="54" spans="1:9" s="8" customFormat="1" ht="12.75" customHeight="1" x14ac:dyDescent="0.35">
      <c r="A54" s="15" t="s">
        <v>301</v>
      </c>
      <c r="B54" s="115"/>
      <c r="C54" s="116"/>
      <c r="D54" s="117"/>
      <c r="E54" s="119"/>
      <c r="F54"/>
      <c r="G54"/>
    </row>
    <row r="55" spans="1:9" s="8" customFormat="1" ht="12.75" customHeight="1" x14ac:dyDescent="0.35">
      <c r="A55" s="15" t="s">
        <v>302</v>
      </c>
      <c r="B55" s="115"/>
      <c r="C55" s="116"/>
      <c r="D55" s="117"/>
      <c r="E55" s="119"/>
      <c r="F55"/>
      <c r="G55"/>
    </row>
    <row r="56" spans="1:9" s="8" customFormat="1" ht="12.75" customHeight="1" x14ac:dyDescent="0.35">
      <c r="A56" s="15" t="s">
        <v>303</v>
      </c>
      <c r="B56" s="115"/>
      <c r="C56" s="116"/>
      <c r="D56" s="117"/>
      <c r="E56" s="119"/>
      <c r="F56"/>
      <c r="G56"/>
    </row>
    <row r="57" spans="1:9" s="8" customFormat="1" ht="12.75" customHeight="1" x14ac:dyDescent="0.35">
      <c r="A57" s="15" t="s">
        <v>304</v>
      </c>
      <c r="B57" s="115"/>
      <c r="C57" s="116"/>
      <c r="D57" s="117"/>
      <c r="E57" s="119"/>
      <c r="F57"/>
      <c r="G57"/>
    </row>
    <row r="58" spans="1:9" s="8" customFormat="1" ht="12.75" customHeight="1" x14ac:dyDescent="0.35">
      <c r="A58" s="15" t="s">
        <v>305</v>
      </c>
      <c r="B58" s="115"/>
      <c r="C58" s="116"/>
      <c r="D58" s="117"/>
      <c r="E58" s="119"/>
      <c r="F58"/>
      <c r="G58"/>
    </row>
    <row r="59" spans="1:9" s="8" customFormat="1" ht="12.75" customHeight="1" x14ac:dyDescent="0.35">
      <c r="A59" s="15" t="s">
        <v>306</v>
      </c>
      <c r="B59" s="115"/>
      <c r="C59" s="116"/>
      <c r="D59" s="117"/>
      <c r="E59" s="119"/>
      <c r="F59"/>
      <c r="G59"/>
    </row>
    <row r="60" spans="1:9" ht="12.75" customHeight="1" x14ac:dyDescent="0.35">
      <c r="A60" s="37" t="s">
        <v>307</v>
      </c>
      <c r="B60" s="120"/>
      <c r="C60" s="116"/>
      <c r="D60" s="119"/>
      <c r="E60" s="119"/>
      <c r="F60"/>
      <c r="G60"/>
    </row>
    <row r="61" spans="1:9" ht="12.75" customHeight="1" x14ac:dyDescent="0.35">
      <c r="A61" s="37" t="s">
        <v>308</v>
      </c>
      <c r="B61" s="120"/>
      <c r="C61" s="116"/>
      <c r="D61" s="119"/>
      <c r="E61" s="119"/>
      <c r="F61"/>
      <c r="G61"/>
    </row>
    <row r="62" spans="1:9" ht="12.75" customHeight="1" x14ac:dyDescent="0.35">
      <c r="A62" s="37" t="s">
        <v>309</v>
      </c>
      <c r="B62" s="120"/>
      <c r="C62" s="116"/>
      <c r="D62" s="119"/>
      <c r="E62" s="119"/>
      <c r="F62"/>
      <c r="G62"/>
    </row>
    <row r="63" spans="1:9" ht="12.75" customHeight="1" x14ac:dyDescent="0.35">
      <c r="A63" s="37" t="s">
        <v>11</v>
      </c>
      <c r="B63" s="120"/>
      <c r="C63" s="116"/>
      <c r="D63" s="119"/>
      <c r="E63" s="119"/>
      <c r="F63"/>
      <c r="G63"/>
    </row>
    <row r="64" spans="1:9" ht="12.75" customHeight="1" x14ac:dyDescent="0.35">
      <c r="A64" s="37"/>
      <c r="B64" s="120"/>
      <c r="C64" s="121"/>
      <c r="D64" s="119"/>
      <c r="E64" s="119"/>
      <c r="F64"/>
      <c r="G64"/>
    </row>
    <row r="65" spans="1:10" s="2" customFormat="1" ht="12.75" customHeight="1" thickBot="1" x14ac:dyDescent="0.4">
      <c r="A65" s="122" t="s">
        <v>246</v>
      </c>
      <c r="B65" s="100">
        <f>SUM(B46:B64)</f>
        <v>0</v>
      </c>
      <c r="C65" s="123">
        <f>SUM(C46:C64)</f>
        <v>0</v>
      </c>
      <c r="D65" s="124">
        <f>SUM(D46:D64)</f>
        <v>0</v>
      </c>
      <c r="E65" s="124">
        <f>SUM(B65:D65)</f>
        <v>0</v>
      </c>
      <c r="F65"/>
      <c r="G65"/>
    </row>
    <row r="67" spans="1:10" ht="12.65" customHeight="1" thickBot="1" x14ac:dyDescent="0.35"/>
    <row r="68" spans="1:10" s="23" customFormat="1" ht="12.65" customHeight="1" thickBot="1" x14ac:dyDescent="0.35">
      <c r="A68" s="22"/>
    </row>
    <row r="69" spans="1:10" ht="30" customHeight="1" thickBot="1" x14ac:dyDescent="0.4">
      <c r="A69" s="378" t="s">
        <v>507</v>
      </c>
      <c r="B69" s="379"/>
      <c r="C69" s="379"/>
      <c r="D69" s="379"/>
      <c r="E69" s="380"/>
      <c r="F69" s="380"/>
      <c r="G69" s="381"/>
      <c r="H69"/>
      <c r="I69"/>
      <c r="J69"/>
    </row>
    <row r="70" spans="1:10" ht="26" x14ac:dyDescent="0.3">
      <c r="A70" s="281"/>
      <c r="B70" s="282" t="s">
        <v>459</v>
      </c>
      <c r="C70" s="283" t="s">
        <v>320</v>
      </c>
      <c r="D70" s="283" t="s">
        <v>321</v>
      </c>
      <c r="E70" s="283" t="s">
        <v>322</v>
      </c>
      <c r="F70" s="283" t="s">
        <v>323</v>
      </c>
      <c r="G70" s="284" t="s">
        <v>451</v>
      </c>
    </row>
    <row r="71" spans="1:10" ht="13" x14ac:dyDescent="0.3">
      <c r="A71" s="50" t="s">
        <v>455</v>
      </c>
      <c r="G71" s="278"/>
    </row>
    <row r="72" spans="1:10" ht="12.65" customHeight="1" x14ac:dyDescent="0.3">
      <c r="A72" s="63" t="s">
        <v>310</v>
      </c>
      <c r="B72" s="279">
        <f>'2.1 Budget Detail YR1'!AB$80</f>
        <v>0</v>
      </c>
      <c r="C72" s="280">
        <f>'2.1 Budget Detail YR1'!AB$81</f>
        <v>0</v>
      </c>
      <c r="D72" s="280">
        <f>'2.1 Budget Detail YR1'!AB$82</f>
        <v>0</v>
      </c>
      <c r="E72" s="280">
        <f>'2.1 Budget Detail YR1'!AB$83</f>
        <v>0</v>
      </c>
      <c r="F72" s="280">
        <f>'2.1 Budget Detail YR1'!AB$84</f>
        <v>0</v>
      </c>
      <c r="G72" s="129">
        <f>SUM(B72:F72)</f>
        <v>0</v>
      </c>
    </row>
    <row r="73" spans="1:10" ht="12.65" customHeight="1" x14ac:dyDescent="0.3">
      <c r="A73" s="63" t="s">
        <v>311</v>
      </c>
      <c r="B73" s="319">
        <f>'2.2 Budget Detail YR2&gt;'!P$80</f>
        <v>0</v>
      </c>
      <c r="C73" s="280">
        <f>'2.2 Budget Detail YR2&gt;'!P$81</f>
        <v>0</v>
      </c>
      <c r="D73" s="280">
        <f>'2.2 Budget Detail YR2&gt;'!P$82</f>
        <v>0</v>
      </c>
      <c r="E73" s="280">
        <f>'2.2 Budget Detail YR2&gt;'!P$83</f>
        <v>0</v>
      </c>
      <c r="F73" s="280">
        <f>'2.2 Budget Detail YR2&gt;'!P$84</f>
        <v>0</v>
      </c>
      <c r="G73" s="129">
        <f t="shared" ref="G73:G76" si="8">SUM(B73:F73)</f>
        <v>0</v>
      </c>
    </row>
    <row r="74" spans="1:10" ht="12.75" customHeight="1" x14ac:dyDescent="0.3">
      <c r="A74" s="63" t="s">
        <v>312</v>
      </c>
      <c r="B74" s="279">
        <f>'2.2 Budget Detail YR2&gt;'!Q$80</f>
        <v>0</v>
      </c>
      <c r="C74" s="280">
        <f>'2.2 Budget Detail YR2&gt;'!Q$81</f>
        <v>0</v>
      </c>
      <c r="D74" s="280">
        <f>'2.2 Budget Detail YR2&gt;'!Q$82</f>
        <v>0</v>
      </c>
      <c r="E74" s="280">
        <f>'2.2 Budget Detail YR2&gt;'!Q$83</f>
        <v>0</v>
      </c>
      <c r="F74" s="280">
        <f>'2.2 Budget Detail YR2&gt;'!Q$84</f>
        <v>0</v>
      </c>
      <c r="G74" s="129">
        <f t="shared" si="8"/>
        <v>0</v>
      </c>
    </row>
    <row r="75" spans="1:10" ht="12.75" customHeight="1" x14ac:dyDescent="0.3">
      <c r="A75" s="52" t="s">
        <v>313</v>
      </c>
      <c r="B75" s="279">
        <f>'2.2 Budget Detail YR2&gt;'!R$80</f>
        <v>0</v>
      </c>
      <c r="C75" s="280">
        <f>'2.2 Budget Detail YR2&gt;'!R$81</f>
        <v>0</v>
      </c>
      <c r="D75" s="280">
        <f>'2.2 Budget Detail YR2&gt;'!R$82</f>
        <v>0</v>
      </c>
      <c r="E75" s="280">
        <f>'2.2 Budget Detail YR2&gt;'!R$83</f>
        <v>0</v>
      </c>
      <c r="F75" s="280">
        <f>'2.2 Budget Detail YR2&gt;'!R$84</f>
        <v>0</v>
      </c>
      <c r="G75" s="129">
        <f t="shared" si="8"/>
        <v>0</v>
      </c>
    </row>
    <row r="76" spans="1:10" ht="12.75" customHeight="1" thickBot="1" x14ac:dyDescent="0.35">
      <c r="A76" s="63" t="s">
        <v>314</v>
      </c>
      <c r="B76" s="279">
        <f>'2.2 Budget Detail YR2&gt;'!S$80</f>
        <v>0</v>
      </c>
      <c r="C76" s="280">
        <f>'2.2 Budget Detail YR2&gt;'!S$81</f>
        <v>0</v>
      </c>
      <c r="D76" s="280">
        <f>'2.2 Budget Detail YR2&gt;'!S$82</f>
        <v>0</v>
      </c>
      <c r="E76" s="280">
        <f>'2.2 Budget Detail YR2&gt;'!S$83</f>
        <v>0</v>
      </c>
      <c r="F76" s="280">
        <f>'2.2 Budget Detail YR2&gt;'!S$84</f>
        <v>0</v>
      </c>
      <c r="G76" s="129">
        <f t="shared" si="8"/>
        <v>0</v>
      </c>
    </row>
    <row r="77" spans="1:10" ht="12.75" customHeight="1" thickBot="1" x14ac:dyDescent="0.35">
      <c r="A77" s="300" t="s">
        <v>452</v>
      </c>
      <c r="B77" s="298">
        <f>SUM(B72:B76)</f>
        <v>0</v>
      </c>
      <c r="C77" s="299">
        <f t="shared" ref="C77:G77" si="9">SUM(C72:C76)</f>
        <v>0</v>
      </c>
      <c r="D77" s="299">
        <f t="shared" si="9"/>
        <v>0</v>
      </c>
      <c r="E77" s="299">
        <f t="shared" si="9"/>
        <v>0</v>
      </c>
      <c r="F77" s="299">
        <f t="shared" si="9"/>
        <v>0</v>
      </c>
      <c r="G77" s="297">
        <f t="shared" si="9"/>
        <v>0</v>
      </c>
    </row>
    <row r="78" spans="1:10" ht="12.75" customHeight="1" x14ac:dyDescent="0.3">
      <c r="A78" s="285"/>
      <c r="B78" s="286"/>
      <c r="C78" s="286"/>
      <c r="D78" s="286"/>
      <c r="E78" s="286"/>
      <c r="F78" s="286"/>
      <c r="G78" s="287"/>
    </row>
    <row r="79" spans="1:10" ht="12.75" customHeight="1" x14ac:dyDescent="0.3">
      <c r="A79" s="293" t="s">
        <v>291</v>
      </c>
      <c r="B79" s="292">
        <f>G41</f>
        <v>0</v>
      </c>
      <c r="C79" s="306"/>
      <c r="D79" s="306"/>
      <c r="E79" s="306"/>
      <c r="F79" s="306"/>
      <c r="G79" s="288"/>
    </row>
    <row r="80" spans="1:10" ht="12.75" customHeight="1" thickBot="1" x14ac:dyDescent="0.35">
      <c r="A80" s="110"/>
      <c r="B80" s="289"/>
      <c r="C80" s="289"/>
      <c r="D80" s="289"/>
      <c r="E80" s="289"/>
      <c r="F80" s="289"/>
      <c r="G80" s="290"/>
    </row>
    <row r="81" spans="1:22" ht="12.75" customHeight="1" x14ac:dyDescent="0.3">
      <c r="A81" s="50" t="s">
        <v>456</v>
      </c>
      <c r="B81" s="8"/>
      <c r="C81" s="8"/>
      <c r="D81" s="8"/>
      <c r="E81" s="8"/>
      <c r="F81" s="8"/>
      <c r="G81" s="294"/>
    </row>
    <row r="82" spans="1:22" ht="12.75" customHeight="1" x14ac:dyDescent="0.3">
      <c r="A82" s="63" t="s">
        <v>310</v>
      </c>
      <c r="B82" s="279">
        <f>B72*B$79</f>
        <v>0</v>
      </c>
      <c r="C82" s="279">
        <f t="shared" ref="C82:F82" si="10">C72*C$79</f>
        <v>0</v>
      </c>
      <c r="D82" s="279">
        <f t="shared" si="10"/>
        <v>0</v>
      </c>
      <c r="E82" s="279">
        <f t="shared" si="10"/>
        <v>0</v>
      </c>
      <c r="F82" s="279">
        <f t="shared" si="10"/>
        <v>0</v>
      </c>
      <c r="G82" s="129">
        <f>SUM(B82:F82)</f>
        <v>0</v>
      </c>
    </row>
    <row r="83" spans="1:22" ht="12.75" customHeight="1" x14ac:dyDescent="0.3">
      <c r="A83" s="63" t="s">
        <v>311</v>
      </c>
      <c r="B83" s="279">
        <f t="shared" ref="B83:F86" si="11">B73*B$79</f>
        <v>0</v>
      </c>
      <c r="C83" s="279">
        <f t="shared" si="11"/>
        <v>0</v>
      </c>
      <c r="D83" s="279">
        <f t="shared" si="11"/>
        <v>0</v>
      </c>
      <c r="E83" s="279">
        <f t="shared" si="11"/>
        <v>0</v>
      </c>
      <c r="F83" s="279">
        <f t="shared" si="11"/>
        <v>0</v>
      </c>
      <c r="G83" s="129">
        <f t="shared" ref="G83:G86" si="12">SUM(B83:F83)</f>
        <v>0</v>
      </c>
    </row>
    <row r="84" spans="1:22" ht="12.75" customHeight="1" x14ac:dyDescent="0.3">
      <c r="A84" s="63" t="s">
        <v>312</v>
      </c>
      <c r="B84" s="279">
        <f t="shared" si="11"/>
        <v>0</v>
      </c>
      <c r="C84" s="279">
        <f t="shared" si="11"/>
        <v>0</v>
      </c>
      <c r="D84" s="279">
        <f t="shared" si="11"/>
        <v>0</v>
      </c>
      <c r="E84" s="279">
        <f t="shared" si="11"/>
        <v>0</v>
      </c>
      <c r="F84" s="279">
        <f t="shared" si="11"/>
        <v>0</v>
      </c>
      <c r="G84" s="129">
        <f t="shared" si="12"/>
        <v>0</v>
      </c>
    </row>
    <row r="85" spans="1:22" ht="12.75" customHeight="1" x14ac:dyDescent="0.3">
      <c r="A85" s="63" t="s">
        <v>313</v>
      </c>
      <c r="B85" s="279">
        <f t="shared" si="11"/>
        <v>0</v>
      </c>
      <c r="C85" s="279">
        <f t="shared" si="11"/>
        <v>0</v>
      </c>
      <c r="D85" s="279">
        <f t="shared" si="11"/>
        <v>0</v>
      </c>
      <c r="E85" s="279">
        <f t="shared" si="11"/>
        <v>0</v>
      </c>
      <c r="F85" s="279">
        <f t="shared" si="11"/>
        <v>0</v>
      </c>
      <c r="G85" s="129">
        <f t="shared" si="12"/>
        <v>0</v>
      </c>
    </row>
    <row r="86" spans="1:22" ht="12.75" customHeight="1" thickBot="1" x14ac:dyDescent="0.35">
      <c r="A86" s="63" t="s">
        <v>314</v>
      </c>
      <c r="B86" s="279">
        <f t="shared" si="11"/>
        <v>0</v>
      </c>
      <c r="C86" s="279">
        <f t="shared" si="11"/>
        <v>0</v>
      </c>
      <c r="D86" s="279">
        <f t="shared" si="11"/>
        <v>0</v>
      </c>
      <c r="E86" s="279">
        <f t="shared" si="11"/>
        <v>0</v>
      </c>
      <c r="F86" s="279">
        <f t="shared" si="11"/>
        <v>0</v>
      </c>
      <c r="G86" s="129">
        <f t="shared" si="12"/>
        <v>0</v>
      </c>
    </row>
    <row r="87" spans="1:22" ht="12.75" customHeight="1" thickBot="1" x14ac:dyDescent="0.35">
      <c r="A87" s="300" t="s">
        <v>453</v>
      </c>
      <c r="B87" s="298">
        <f>SUM(B82:B86)</f>
        <v>0</v>
      </c>
      <c r="C87" s="299">
        <f t="shared" ref="C87:G87" si="13">SUM(C82:C86)</f>
        <v>0</v>
      </c>
      <c r="D87" s="299">
        <f t="shared" si="13"/>
        <v>0</v>
      </c>
      <c r="E87" s="299">
        <f t="shared" si="13"/>
        <v>0</v>
      </c>
      <c r="F87" s="299">
        <f t="shared" si="13"/>
        <v>0</v>
      </c>
      <c r="G87" s="297">
        <f t="shared" si="13"/>
        <v>0</v>
      </c>
    </row>
    <row r="88" spans="1:22" ht="12.75" customHeight="1" thickBot="1" x14ac:dyDescent="0.35">
      <c r="A88" s="295"/>
      <c r="B88" s="291"/>
      <c r="C88" s="291"/>
      <c r="D88" s="291"/>
      <c r="E88" s="291"/>
      <c r="F88" s="291"/>
      <c r="G88" s="296"/>
    </row>
    <row r="89" spans="1:22" ht="12.75" customHeight="1" thickBot="1" x14ac:dyDescent="0.35">
      <c r="A89" s="273" t="s">
        <v>454</v>
      </c>
      <c r="B89" s="298">
        <f t="shared" ref="B89:G89" si="14">B87+B77</f>
        <v>0</v>
      </c>
      <c r="C89" s="299">
        <f t="shared" si="14"/>
        <v>0</v>
      </c>
      <c r="D89" s="299">
        <f t="shared" si="14"/>
        <v>0</v>
      </c>
      <c r="E89" s="299">
        <f t="shared" si="14"/>
        <v>0</v>
      </c>
      <c r="F89" s="299">
        <f t="shared" si="14"/>
        <v>0</v>
      </c>
      <c r="G89" s="297">
        <f t="shared" si="14"/>
        <v>0</v>
      </c>
    </row>
    <row r="91" spans="1:22" ht="12.75" customHeight="1" thickBot="1" x14ac:dyDescent="0.35">
      <c r="D91" s="125"/>
      <c r="E91" s="125"/>
      <c r="R91" s="125"/>
      <c r="S91" s="125"/>
      <c r="T91" s="125"/>
      <c r="U91" s="125"/>
      <c r="V91" s="125"/>
    </row>
    <row r="92" spans="1:22" s="20" customFormat="1" ht="13.5" thickBot="1" x14ac:dyDescent="0.35">
      <c r="A92" s="155" t="s">
        <v>243</v>
      </c>
      <c r="B92" s="156"/>
      <c r="C92" s="156"/>
      <c r="D92" s="157"/>
      <c r="E92" s="156"/>
      <c r="F92" s="156"/>
      <c r="G92" s="156"/>
      <c r="H92" s="156"/>
      <c r="I92" s="156"/>
      <c r="J92" s="158"/>
      <c r="K92" s="35"/>
      <c r="L92" s="35"/>
      <c r="M92" s="35"/>
      <c r="N92" s="35"/>
      <c r="O92" s="35"/>
      <c r="P92" s="35"/>
      <c r="Q92" s="35"/>
      <c r="R92" s="35"/>
      <c r="S92" s="35"/>
      <c r="T92" s="35"/>
      <c r="U92" s="35"/>
      <c r="V92" s="35"/>
    </row>
    <row r="93" spans="1:22" s="20" customFormat="1" ht="15" customHeight="1" x14ac:dyDescent="0.3">
      <c r="A93" s="351"/>
      <c r="B93" s="352"/>
      <c r="C93" s="352"/>
      <c r="D93" s="352"/>
      <c r="E93" s="352"/>
      <c r="F93" s="352"/>
      <c r="G93" s="352"/>
      <c r="H93" s="352"/>
      <c r="I93" s="352"/>
      <c r="J93" s="353"/>
      <c r="K93" s="72"/>
      <c r="L93" s="72"/>
      <c r="M93" s="72"/>
      <c r="N93" s="72"/>
      <c r="O93" s="72"/>
      <c r="P93" s="72"/>
      <c r="Q93" s="72"/>
      <c r="R93" s="72"/>
      <c r="S93" s="72"/>
      <c r="T93" s="72"/>
      <c r="U93" s="72"/>
      <c r="V93" s="72"/>
    </row>
    <row r="94" spans="1:22" s="20" customFormat="1" ht="15" customHeight="1" x14ac:dyDescent="0.3">
      <c r="A94" s="354"/>
      <c r="B94" s="355"/>
      <c r="C94" s="355"/>
      <c r="D94" s="355"/>
      <c r="E94" s="355"/>
      <c r="F94" s="355"/>
      <c r="G94" s="355"/>
      <c r="H94" s="355"/>
      <c r="I94" s="355"/>
      <c r="J94" s="356"/>
      <c r="K94" s="72"/>
      <c r="L94" s="72"/>
      <c r="M94" s="72"/>
      <c r="N94" s="72"/>
      <c r="O94" s="72"/>
      <c r="P94" s="72"/>
      <c r="Q94" s="72"/>
      <c r="R94" s="72"/>
      <c r="S94" s="72"/>
      <c r="T94" s="72"/>
      <c r="U94" s="72"/>
      <c r="V94" s="72"/>
    </row>
    <row r="95" spans="1:22" s="20" customFormat="1" ht="15" customHeight="1" x14ac:dyDescent="0.3">
      <c r="A95" s="354"/>
      <c r="B95" s="355"/>
      <c r="C95" s="355"/>
      <c r="D95" s="355"/>
      <c r="E95" s="355"/>
      <c r="F95" s="355"/>
      <c r="G95" s="355"/>
      <c r="H95" s="355"/>
      <c r="I95" s="355"/>
      <c r="J95" s="356"/>
      <c r="K95" s="72"/>
      <c r="L95" s="72"/>
      <c r="M95" s="72"/>
      <c r="N95" s="72"/>
      <c r="O95" s="72"/>
      <c r="P95" s="72"/>
      <c r="Q95" s="72"/>
      <c r="R95" s="72"/>
      <c r="S95" s="72"/>
      <c r="T95" s="72"/>
      <c r="U95" s="72"/>
      <c r="V95" s="72"/>
    </row>
    <row r="96" spans="1:22" s="20" customFormat="1" ht="15" customHeight="1" x14ac:dyDescent="0.3">
      <c r="A96" s="354"/>
      <c r="B96" s="355"/>
      <c r="C96" s="355"/>
      <c r="D96" s="355"/>
      <c r="E96" s="355"/>
      <c r="F96" s="355"/>
      <c r="G96" s="355"/>
      <c r="H96" s="355"/>
      <c r="I96" s="355"/>
      <c r="J96" s="356"/>
      <c r="K96" s="72"/>
      <c r="L96" s="72"/>
      <c r="M96" s="72"/>
      <c r="N96" s="72"/>
      <c r="O96" s="72"/>
      <c r="P96" s="72"/>
      <c r="Q96" s="72"/>
      <c r="R96" s="72"/>
      <c r="S96" s="72"/>
      <c r="T96" s="72"/>
      <c r="U96" s="72"/>
      <c r="V96" s="72"/>
    </row>
    <row r="97" spans="1:22" s="20" customFormat="1" ht="12.75" customHeight="1" x14ac:dyDescent="0.3">
      <c r="A97" s="354"/>
      <c r="B97" s="355"/>
      <c r="C97" s="355"/>
      <c r="D97" s="355"/>
      <c r="E97" s="355"/>
      <c r="F97" s="355"/>
      <c r="G97" s="355"/>
      <c r="H97" s="355"/>
      <c r="I97" s="355"/>
      <c r="J97" s="356"/>
      <c r="K97" s="72"/>
      <c r="L97" s="72"/>
      <c r="M97" s="72"/>
      <c r="N97" s="72"/>
      <c r="O97" s="72"/>
      <c r="P97" s="72"/>
      <c r="Q97" s="72"/>
      <c r="R97" s="72"/>
      <c r="S97" s="72"/>
      <c r="T97" s="72"/>
      <c r="U97" s="72"/>
      <c r="V97" s="72"/>
    </row>
    <row r="98" spans="1:22" s="20" customFormat="1" ht="12.75" customHeight="1" x14ac:dyDescent="0.3">
      <c r="A98" s="354"/>
      <c r="B98" s="355"/>
      <c r="C98" s="355"/>
      <c r="D98" s="355"/>
      <c r="E98" s="355"/>
      <c r="F98" s="355"/>
      <c r="G98" s="355"/>
      <c r="H98" s="355"/>
      <c r="I98" s="355"/>
      <c r="J98" s="356"/>
      <c r="K98" s="72"/>
      <c r="L98" s="72"/>
      <c r="M98" s="72"/>
      <c r="N98" s="72"/>
      <c r="O98" s="72"/>
      <c r="P98" s="72"/>
      <c r="Q98" s="72"/>
      <c r="R98" s="72"/>
      <c r="S98" s="72"/>
      <c r="T98" s="72"/>
      <c r="U98" s="72"/>
      <c r="V98" s="72"/>
    </row>
    <row r="99" spans="1:22" s="20" customFormat="1" ht="12.75" customHeight="1" x14ac:dyDescent="0.3">
      <c r="A99" s="354"/>
      <c r="B99" s="355"/>
      <c r="C99" s="355"/>
      <c r="D99" s="355"/>
      <c r="E99" s="355"/>
      <c r="F99" s="355"/>
      <c r="G99" s="355"/>
      <c r="H99" s="355"/>
      <c r="I99" s="355"/>
      <c r="J99" s="356"/>
      <c r="K99" s="72"/>
      <c r="L99" s="72"/>
      <c r="M99" s="72"/>
      <c r="N99" s="72"/>
      <c r="O99" s="72"/>
      <c r="P99" s="72"/>
      <c r="Q99" s="72"/>
      <c r="R99" s="72"/>
      <c r="S99" s="72"/>
      <c r="T99" s="72"/>
      <c r="U99" s="72"/>
      <c r="V99" s="72"/>
    </row>
    <row r="100" spans="1:22" s="20" customFormat="1" ht="12.75" customHeight="1" x14ac:dyDescent="0.3">
      <c r="A100" s="354"/>
      <c r="B100" s="355"/>
      <c r="C100" s="355"/>
      <c r="D100" s="355"/>
      <c r="E100" s="355"/>
      <c r="F100" s="355"/>
      <c r="G100" s="355"/>
      <c r="H100" s="355"/>
      <c r="I100" s="355"/>
      <c r="J100" s="356"/>
      <c r="K100" s="72"/>
      <c r="L100" s="72"/>
      <c r="M100" s="72"/>
      <c r="N100" s="72"/>
      <c r="O100" s="72"/>
      <c r="P100" s="72"/>
      <c r="Q100" s="72"/>
      <c r="R100" s="72"/>
      <c r="S100" s="72"/>
      <c r="T100" s="72"/>
      <c r="U100" s="72"/>
      <c r="V100" s="72"/>
    </row>
    <row r="101" spans="1:22" s="20" customFormat="1" ht="12.75" customHeight="1" x14ac:dyDescent="0.3">
      <c r="A101" s="354"/>
      <c r="B101" s="355"/>
      <c r="C101" s="355"/>
      <c r="D101" s="355"/>
      <c r="E101" s="355"/>
      <c r="F101" s="355"/>
      <c r="G101" s="355"/>
      <c r="H101" s="355"/>
      <c r="I101" s="355"/>
      <c r="J101" s="356"/>
      <c r="K101" s="72"/>
      <c r="L101" s="72"/>
      <c r="M101" s="72"/>
      <c r="N101" s="72"/>
      <c r="O101" s="72"/>
      <c r="P101" s="72"/>
      <c r="Q101" s="72"/>
      <c r="R101" s="72"/>
      <c r="S101" s="72"/>
      <c r="T101" s="72"/>
      <c r="U101" s="72"/>
      <c r="V101" s="72"/>
    </row>
    <row r="102" spans="1:22" s="20" customFormat="1" ht="12.75" customHeight="1" x14ac:dyDescent="0.3">
      <c r="A102" s="354"/>
      <c r="B102" s="355"/>
      <c r="C102" s="355"/>
      <c r="D102" s="355"/>
      <c r="E102" s="355"/>
      <c r="F102" s="355"/>
      <c r="G102" s="355"/>
      <c r="H102" s="355"/>
      <c r="I102" s="355"/>
      <c r="J102" s="356"/>
      <c r="K102" s="72"/>
      <c r="L102" s="72"/>
      <c r="M102" s="72"/>
      <c r="N102" s="72"/>
      <c r="O102" s="72"/>
      <c r="P102" s="72"/>
      <c r="Q102" s="72"/>
      <c r="R102" s="72"/>
      <c r="S102" s="72"/>
      <c r="T102" s="72"/>
      <c r="U102" s="72"/>
      <c r="V102" s="72"/>
    </row>
    <row r="103" spans="1:22" s="20" customFormat="1" ht="12.75" customHeight="1" x14ac:dyDescent="0.3">
      <c r="A103" s="354"/>
      <c r="B103" s="355"/>
      <c r="C103" s="355"/>
      <c r="D103" s="355"/>
      <c r="E103" s="355"/>
      <c r="F103" s="355"/>
      <c r="G103" s="355"/>
      <c r="H103" s="355"/>
      <c r="I103" s="355"/>
      <c r="J103" s="356"/>
      <c r="K103" s="72"/>
      <c r="L103" s="72"/>
      <c r="M103" s="72"/>
      <c r="N103" s="72"/>
      <c r="O103" s="72"/>
      <c r="P103" s="72"/>
      <c r="Q103" s="72"/>
      <c r="R103" s="72"/>
      <c r="S103" s="72"/>
      <c r="T103" s="72"/>
      <c r="U103" s="72"/>
      <c r="V103" s="72"/>
    </row>
    <row r="104" spans="1:22" s="20" customFormat="1" ht="12.75" customHeight="1" x14ac:dyDescent="0.3">
      <c r="A104" s="354"/>
      <c r="B104" s="355"/>
      <c r="C104" s="355"/>
      <c r="D104" s="355"/>
      <c r="E104" s="355"/>
      <c r="F104" s="355"/>
      <c r="G104" s="355"/>
      <c r="H104" s="355"/>
      <c r="I104" s="355"/>
      <c r="J104" s="356"/>
      <c r="K104" s="72"/>
      <c r="L104" s="72"/>
      <c r="M104" s="72"/>
      <c r="N104" s="72"/>
      <c r="O104" s="72"/>
      <c r="P104" s="72"/>
      <c r="Q104" s="72"/>
      <c r="R104" s="72"/>
      <c r="S104" s="72"/>
      <c r="T104" s="72"/>
      <c r="U104" s="72"/>
      <c r="V104" s="72"/>
    </row>
    <row r="105" spans="1:22" s="20" customFormat="1" ht="12.75" customHeight="1" thickBot="1" x14ac:dyDescent="0.35">
      <c r="A105" s="357"/>
      <c r="B105" s="358"/>
      <c r="C105" s="358"/>
      <c r="D105" s="358"/>
      <c r="E105" s="358"/>
      <c r="F105" s="358"/>
      <c r="G105" s="358"/>
      <c r="H105" s="358"/>
      <c r="I105" s="358"/>
      <c r="J105" s="359"/>
      <c r="K105" s="72"/>
      <c r="L105" s="72"/>
      <c r="M105" s="72"/>
      <c r="N105" s="72"/>
      <c r="O105" s="72"/>
      <c r="P105" s="72"/>
      <c r="Q105" s="72"/>
      <c r="R105" s="72"/>
      <c r="S105" s="72"/>
      <c r="T105" s="72"/>
      <c r="U105" s="72"/>
      <c r="V105" s="72"/>
    </row>
  </sheetData>
  <protectedRanges>
    <protectedRange sqref="A93" name="Sheet1"/>
  </protectedRanges>
  <mergeCells count="13">
    <mergeCell ref="A9:G9"/>
    <mergeCell ref="A93:J105"/>
    <mergeCell ref="A43:E43"/>
    <mergeCell ref="A11:D11"/>
    <mergeCell ref="E11:G11"/>
    <mergeCell ref="E12:G12"/>
    <mergeCell ref="E13:G13"/>
    <mergeCell ref="A24:H24"/>
    <mergeCell ref="A15:H15"/>
    <mergeCell ref="B44:B45"/>
    <mergeCell ref="C44:C45"/>
    <mergeCell ref="D44:D45"/>
    <mergeCell ref="A69:G69"/>
  </mergeCells>
  <conditionalFormatting sqref="E65">
    <cfRule type="cellIs" dxfId="2" priority="1" operator="notEqual">
      <formula>$D$40</formula>
    </cfRule>
  </conditionalFormatting>
  <pageMargins left="0" right="0" top="0.74803149606299213" bottom="0.74803149606299213" header="0.31496062992125984" footer="0.31496062992125984"/>
  <pageSetup paperSize="8" fitToHeight="2" orientation="landscape" r:id="rId1"/>
  <headerFooter>
    <oddHeader>&amp;C&amp;A</oddHeader>
  </headerFooter>
  <rowBreaks count="1" manualBreakCount="1">
    <brk id="42"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F7D3A-C2B8-403A-901B-AB54B1BAA976}">
  <sheetPr>
    <tabColor theme="6" tint="0.59999389629810485"/>
  </sheetPr>
  <dimension ref="A10:T69"/>
  <sheetViews>
    <sheetView workbookViewId="0">
      <selection activeCell="A2" sqref="A2"/>
    </sheetView>
  </sheetViews>
  <sheetFormatPr defaultRowHeight="14.5" x14ac:dyDescent="0.35"/>
  <cols>
    <col min="2" max="2" width="13.7265625" bestFit="1" customWidth="1"/>
  </cols>
  <sheetData>
    <row r="10" spans="1:20" ht="15" thickBot="1" x14ac:dyDescent="0.4"/>
    <row r="11" spans="1:20" s="1" customFormat="1" ht="13.5" customHeight="1" thickBot="1" x14ac:dyDescent="0.4">
      <c r="A11" s="382" t="s">
        <v>347</v>
      </c>
      <c r="B11" s="347"/>
      <c r="C11" s="347"/>
      <c r="D11" s="347"/>
      <c r="E11" s="347"/>
      <c r="F11" s="347"/>
      <c r="G11" s="347"/>
      <c r="H11" s="347"/>
      <c r="I11" s="347"/>
      <c r="J11" s="347"/>
      <c r="K11" s="347"/>
      <c r="L11" s="347"/>
      <c r="M11" s="347"/>
      <c r="N11" s="347"/>
      <c r="O11" s="347"/>
      <c r="P11" s="347"/>
      <c r="Q11" s="347"/>
      <c r="R11" s="347"/>
      <c r="S11" s="347"/>
      <c r="T11" s="348"/>
    </row>
    <row r="12" spans="1:20" s="1" customFormat="1" ht="13.5" customHeight="1" thickBot="1" x14ac:dyDescent="0.4">
      <c r="A12" s="223" t="s">
        <v>348</v>
      </c>
      <c r="B12" s="223" t="s">
        <v>403</v>
      </c>
      <c r="C12" s="383" t="s">
        <v>388</v>
      </c>
      <c r="D12" s="384"/>
      <c r="E12" s="384"/>
      <c r="F12" s="384"/>
      <c r="G12" s="384"/>
      <c r="H12" s="384"/>
      <c r="I12" s="384"/>
      <c r="J12" s="384"/>
      <c r="K12" s="384"/>
      <c r="L12" s="384"/>
      <c r="M12" s="384"/>
      <c r="N12" s="384"/>
      <c r="O12" s="384"/>
      <c r="P12" s="384"/>
      <c r="Q12" s="384"/>
      <c r="R12" s="384"/>
      <c r="S12" s="384"/>
      <c r="T12" s="385"/>
    </row>
    <row r="13" spans="1:20" s="1" customFormat="1" ht="13.5" customHeight="1" x14ac:dyDescent="0.3">
      <c r="A13" s="151"/>
      <c r="B13" s="151"/>
      <c r="C13" s="169"/>
      <c r="D13" s="169"/>
      <c r="E13" s="169"/>
      <c r="F13" s="142"/>
      <c r="G13" s="169"/>
      <c r="H13" s="169"/>
      <c r="I13" s="142"/>
      <c r="J13" s="142"/>
      <c r="K13" s="142"/>
      <c r="L13" s="142"/>
      <c r="M13" s="169"/>
      <c r="N13" s="169"/>
      <c r="O13" s="169"/>
      <c r="P13" s="142"/>
      <c r="Q13" s="169"/>
      <c r="R13" s="142"/>
      <c r="S13" s="142"/>
      <c r="T13" s="143"/>
    </row>
    <row r="14" spans="1:20" s="1" customFormat="1" ht="13.5" customHeight="1" x14ac:dyDescent="0.3">
      <c r="A14" s="151"/>
      <c r="B14" s="151"/>
      <c r="C14" s="177"/>
      <c r="D14" s="177"/>
      <c r="E14" s="177"/>
      <c r="F14" s="177"/>
      <c r="G14" s="177"/>
      <c r="H14" s="177"/>
      <c r="I14" s="177"/>
      <c r="J14" s="177"/>
      <c r="K14" s="177"/>
      <c r="L14" s="177"/>
      <c r="M14" s="177"/>
      <c r="N14" s="177"/>
      <c r="O14" s="177"/>
      <c r="P14" s="177"/>
      <c r="Q14" s="177"/>
      <c r="R14" s="177"/>
      <c r="S14" s="177"/>
      <c r="T14" s="178"/>
    </row>
    <row r="15" spans="1:20" s="1" customFormat="1" ht="13.5" customHeight="1" x14ac:dyDescent="0.3">
      <c r="A15" s="151"/>
      <c r="B15" s="151"/>
      <c r="C15" s="177"/>
      <c r="D15" s="177"/>
      <c r="E15" s="177"/>
      <c r="F15" s="177"/>
      <c r="G15" s="177"/>
      <c r="H15" s="177"/>
      <c r="I15" s="177"/>
      <c r="J15" s="177"/>
      <c r="K15" s="177"/>
      <c r="L15" s="177"/>
      <c r="M15" s="177"/>
      <c r="N15" s="177"/>
      <c r="O15" s="177"/>
      <c r="P15" s="177"/>
      <c r="Q15" s="177"/>
      <c r="R15" s="177"/>
      <c r="S15" s="177"/>
      <c r="T15" s="178"/>
    </row>
    <row r="16" spans="1:20" s="1" customFormat="1" ht="13.5" customHeight="1" x14ac:dyDescent="0.3">
      <c r="A16" s="151"/>
      <c r="B16" s="151"/>
      <c r="C16" s="177"/>
      <c r="D16" s="177"/>
      <c r="E16" s="177"/>
      <c r="F16" s="177"/>
      <c r="G16" s="177"/>
      <c r="H16" s="177"/>
      <c r="I16" s="177"/>
      <c r="J16" s="177"/>
      <c r="K16" s="177"/>
      <c r="L16" s="177"/>
      <c r="M16" s="177"/>
      <c r="N16" s="177"/>
      <c r="O16" s="177"/>
      <c r="P16" s="177"/>
      <c r="Q16" s="177"/>
      <c r="R16" s="177"/>
      <c r="S16" s="177"/>
      <c r="T16" s="178"/>
    </row>
    <row r="17" spans="1:20" s="1" customFormat="1" ht="13.5" customHeight="1" x14ac:dyDescent="0.3">
      <c r="A17" s="151"/>
      <c r="B17" s="151"/>
      <c r="C17" s="177"/>
      <c r="D17" s="177"/>
      <c r="E17" s="177"/>
      <c r="F17" s="177"/>
      <c r="G17" s="177"/>
      <c r="H17" s="177"/>
      <c r="I17" s="177"/>
      <c r="J17" s="177"/>
      <c r="K17" s="177"/>
      <c r="L17" s="177"/>
      <c r="M17" s="177"/>
      <c r="N17" s="177"/>
      <c r="O17" s="177"/>
      <c r="P17" s="177"/>
      <c r="Q17" s="177"/>
      <c r="R17" s="177"/>
      <c r="S17" s="177"/>
      <c r="T17" s="178"/>
    </row>
    <row r="18" spans="1:20" s="1" customFormat="1" ht="13.5" customHeight="1" x14ac:dyDescent="0.3">
      <c r="A18" s="151"/>
      <c r="B18" s="151"/>
      <c r="C18" s="177"/>
      <c r="D18" s="177"/>
      <c r="E18" s="177"/>
      <c r="F18" s="177"/>
      <c r="G18" s="177"/>
      <c r="H18" s="177"/>
      <c r="I18" s="177"/>
      <c r="J18" s="177"/>
      <c r="K18" s="177"/>
      <c r="L18" s="177"/>
      <c r="M18" s="177"/>
      <c r="N18" s="177"/>
      <c r="O18" s="177"/>
      <c r="P18" s="177"/>
      <c r="Q18" s="177"/>
      <c r="R18" s="177"/>
      <c r="S18" s="177"/>
      <c r="T18" s="178"/>
    </row>
    <row r="19" spans="1:20" s="1" customFormat="1" ht="13.5" customHeight="1" x14ac:dyDescent="0.3">
      <c r="A19" s="151"/>
      <c r="B19" s="151"/>
      <c r="C19" s="177"/>
      <c r="D19" s="177"/>
      <c r="E19" s="177"/>
      <c r="F19" s="177"/>
      <c r="G19" s="177"/>
      <c r="H19" s="177"/>
      <c r="I19" s="177"/>
      <c r="J19" s="177"/>
      <c r="K19" s="177"/>
      <c r="L19" s="177"/>
      <c r="M19" s="177"/>
      <c r="N19" s="177"/>
      <c r="O19" s="177"/>
      <c r="P19" s="177"/>
      <c r="Q19" s="177"/>
      <c r="R19" s="177"/>
      <c r="S19" s="177"/>
      <c r="T19" s="178"/>
    </row>
    <row r="20" spans="1:20" s="1" customFormat="1" ht="13.5" customHeight="1" x14ac:dyDescent="0.3">
      <c r="A20" s="151"/>
      <c r="B20" s="151"/>
      <c r="C20" s="177"/>
      <c r="D20" s="177"/>
      <c r="E20" s="177"/>
      <c r="F20" s="177"/>
      <c r="G20" s="177"/>
      <c r="H20" s="177"/>
      <c r="I20" s="177"/>
      <c r="J20" s="177"/>
      <c r="K20" s="177"/>
      <c r="L20" s="177"/>
      <c r="M20" s="177"/>
      <c r="N20" s="177"/>
      <c r="O20" s="177"/>
      <c r="P20" s="177"/>
      <c r="Q20" s="177"/>
      <c r="R20" s="177"/>
      <c r="S20" s="177"/>
      <c r="T20" s="178"/>
    </row>
    <row r="21" spans="1:20" s="1" customFormat="1" ht="13.5" customHeight="1" x14ac:dyDescent="0.3">
      <c r="A21" s="151"/>
      <c r="B21" s="151"/>
      <c r="C21" s="177"/>
      <c r="D21" s="177"/>
      <c r="E21" s="177"/>
      <c r="F21" s="177"/>
      <c r="G21" s="177"/>
      <c r="H21" s="177"/>
      <c r="I21" s="177"/>
      <c r="J21" s="177"/>
      <c r="K21" s="177"/>
      <c r="L21" s="177"/>
      <c r="M21" s="177"/>
      <c r="N21" s="177"/>
      <c r="O21" s="177"/>
      <c r="P21" s="177"/>
      <c r="Q21" s="177"/>
      <c r="R21" s="177"/>
      <c r="S21" s="177"/>
      <c r="T21" s="178"/>
    </row>
    <row r="22" spans="1:20" s="1" customFormat="1" ht="13.5" customHeight="1" x14ac:dyDescent="0.3">
      <c r="A22" s="151"/>
      <c r="B22" s="151"/>
      <c r="C22" s="177"/>
      <c r="D22" s="177"/>
      <c r="E22" s="177"/>
      <c r="F22" s="177"/>
      <c r="G22" s="177"/>
      <c r="H22" s="177"/>
      <c r="I22" s="177"/>
      <c r="J22" s="177"/>
      <c r="K22" s="177"/>
      <c r="L22" s="177"/>
      <c r="M22" s="177"/>
      <c r="N22" s="177"/>
      <c r="O22" s="177"/>
      <c r="P22" s="177"/>
      <c r="Q22" s="177"/>
      <c r="R22" s="177"/>
      <c r="S22" s="177"/>
      <c r="T22" s="178"/>
    </row>
    <row r="23" spans="1:20" s="1" customFormat="1" ht="13.5" customHeight="1" x14ac:dyDescent="0.3">
      <c r="A23" s="151"/>
      <c r="B23" s="151"/>
      <c r="C23" s="177"/>
      <c r="D23" s="177"/>
      <c r="E23" s="177"/>
      <c r="F23" s="177"/>
      <c r="G23" s="177"/>
      <c r="H23" s="177"/>
      <c r="I23" s="177"/>
      <c r="J23" s="177"/>
      <c r="K23" s="177"/>
      <c r="L23" s="177"/>
      <c r="M23" s="177"/>
      <c r="N23" s="177"/>
      <c r="O23" s="177"/>
      <c r="P23" s="177"/>
      <c r="Q23" s="177"/>
      <c r="R23" s="177"/>
      <c r="S23" s="177"/>
      <c r="T23" s="178"/>
    </row>
    <row r="24" spans="1:20" s="1" customFormat="1" ht="13.5" customHeight="1" x14ac:dyDescent="0.3">
      <c r="A24" s="151"/>
      <c r="B24" s="151"/>
      <c r="C24" s="177"/>
      <c r="D24" s="177"/>
      <c r="E24" s="177"/>
      <c r="F24" s="177"/>
      <c r="G24" s="177"/>
      <c r="H24" s="177"/>
      <c r="I24" s="177"/>
      <c r="J24" s="177"/>
      <c r="K24" s="177"/>
      <c r="L24" s="177"/>
      <c r="M24" s="177"/>
      <c r="N24" s="177"/>
      <c r="O24" s="177"/>
      <c r="P24" s="177"/>
      <c r="Q24" s="177"/>
      <c r="R24" s="177"/>
      <c r="S24" s="177"/>
      <c r="T24" s="178"/>
    </row>
    <row r="25" spans="1:20" s="1" customFormat="1" ht="13.5" customHeight="1" x14ac:dyDescent="0.3">
      <c r="A25" s="151"/>
      <c r="B25" s="151"/>
      <c r="C25" s="177"/>
      <c r="D25" s="177"/>
      <c r="E25" s="177"/>
      <c r="F25" s="177"/>
      <c r="G25" s="177"/>
      <c r="H25" s="177"/>
      <c r="I25" s="177"/>
      <c r="J25" s="177"/>
      <c r="K25" s="177"/>
      <c r="L25" s="177"/>
      <c r="M25" s="177"/>
      <c r="N25" s="177"/>
      <c r="O25" s="177"/>
      <c r="P25" s="177"/>
      <c r="Q25" s="177"/>
      <c r="R25" s="177"/>
      <c r="S25" s="177"/>
      <c r="T25" s="178"/>
    </row>
    <row r="26" spans="1:20" s="1" customFormat="1" ht="13.5" customHeight="1" x14ac:dyDescent="0.3">
      <c r="A26" s="151"/>
      <c r="B26" s="151"/>
      <c r="C26" s="177"/>
      <c r="D26" s="177"/>
      <c r="E26" s="177"/>
      <c r="F26" s="177"/>
      <c r="G26" s="177"/>
      <c r="H26" s="177"/>
      <c r="I26" s="177"/>
      <c r="J26" s="177"/>
      <c r="K26" s="177"/>
      <c r="L26" s="177"/>
      <c r="M26" s="177"/>
      <c r="N26" s="177"/>
      <c r="O26" s="177"/>
      <c r="P26" s="177"/>
      <c r="Q26" s="177"/>
      <c r="R26" s="177"/>
      <c r="S26" s="177"/>
      <c r="T26" s="178"/>
    </row>
    <row r="27" spans="1:20" s="1" customFormat="1" ht="13.5" customHeight="1" x14ac:dyDescent="0.3">
      <c r="A27" s="151"/>
      <c r="B27" s="151"/>
      <c r="C27" s="177"/>
      <c r="D27" s="177"/>
      <c r="E27" s="177"/>
      <c r="F27" s="177"/>
      <c r="G27" s="177"/>
      <c r="H27" s="177"/>
      <c r="I27" s="177"/>
      <c r="J27" s="177"/>
      <c r="K27" s="177"/>
      <c r="L27" s="177"/>
      <c r="M27" s="177"/>
      <c r="N27" s="177"/>
      <c r="O27" s="177"/>
      <c r="P27" s="177"/>
      <c r="Q27" s="177"/>
      <c r="R27" s="177"/>
      <c r="S27" s="177"/>
      <c r="T27" s="178"/>
    </row>
    <row r="28" spans="1:20" s="1" customFormat="1" ht="13.5" customHeight="1" x14ac:dyDescent="0.3">
      <c r="A28" s="151"/>
      <c r="B28" s="151"/>
      <c r="C28" s="177"/>
      <c r="D28" s="177"/>
      <c r="E28" s="177"/>
      <c r="F28" s="177"/>
      <c r="G28" s="177"/>
      <c r="H28" s="177"/>
      <c r="I28" s="177"/>
      <c r="J28" s="177"/>
      <c r="K28" s="177"/>
      <c r="L28" s="177"/>
      <c r="M28" s="177"/>
      <c r="N28" s="177"/>
      <c r="O28" s="177"/>
      <c r="P28" s="177"/>
      <c r="Q28" s="177"/>
      <c r="R28" s="177"/>
      <c r="S28" s="177"/>
      <c r="T28" s="178"/>
    </row>
    <row r="29" spans="1:20" s="1" customFormat="1" ht="13.5" customHeight="1" x14ac:dyDescent="0.3">
      <c r="A29" s="151"/>
      <c r="B29" s="151"/>
      <c r="C29" s="177"/>
      <c r="D29" s="177"/>
      <c r="E29" s="177"/>
      <c r="F29" s="177"/>
      <c r="G29" s="177"/>
      <c r="H29" s="177"/>
      <c r="I29" s="177"/>
      <c r="J29" s="177"/>
      <c r="K29" s="177"/>
      <c r="L29" s="177"/>
      <c r="M29" s="177"/>
      <c r="N29" s="177"/>
      <c r="O29" s="177"/>
      <c r="P29" s="177"/>
      <c r="Q29" s="177"/>
      <c r="R29" s="177"/>
      <c r="S29" s="177"/>
      <c r="T29" s="178"/>
    </row>
    <row r="30" spans="1:20" s="1" customFormat="1" ht="13.5" customHeight="1" x14ac:dyDescent="0.3">
      <c r="A30" s="151"/>
      <c r="B30" s="151"/>
      <c r="C30" s="177"/>
      <c r="D30" s="177"/>
      <c r="E30" s="177"/>
      <c r="F30" s="177"/>
      <c r="G30" s="177"/>
      <c r="H30" s="177"/>
      <c r="I30" s="177"/>
      <c r="J30" s="177"/>
      <c r="K30" s="177"/>
      <c r="L30" s="177"/>
      <c r="M30" s="177"/>
      <c r="N30" s="177"/>
      <c r="O30" s="177"/>
      <c r="P30" s="177"/>
      <c r="Q30" s="177"/>
      <c r="R30" s="177"/>
      <c r="S30" s="177"/>
      <c r="T30" s="178"/>
    </row>
    <row r="31" spans="1:20" s="1" customFormat="1" ht="13.5" customHeight="1" x14ac:dyDescent="0.3">
      <c r="A31" s="151"/>
      <c r="B31" s="151"/>
      <c r="C31" s="177"/>
      <c r="D31" s="177"/>
      <c r="E31" s="177"/>
      <c r="F31" s="177"/>
      <c r="G31" s="177"/>
      <c r="H31" s="177"/>
      <c r="I31" s="177"/>
      <c r="J31" s="177"/>
      <c r="K31" s="177"/>
      <c r="L31" s="177"/>
      <c r="M31" s="177"/>
      <c r="N31" s="177"/>
      <c r="O31" s="177"/>
      <c r="P31" s="177"/>
      <c r="Q31" s="177"/>
      <c r="R31" s="177"/>
      <c r="S31" s="177"/>
      <c r="T31" s="178"/>
    </row>
    <row r="32" spans="1:20" s="1" customFormat="1" ht="13.5" customHeight="1" x14ac:dyDescent="0.3">
      <c r="A32" s="151"/>
      <c r="B32" s="151"/>
      <c r="C32" s="177"/>
      <c r="D32" s="177"/>
      <c r="E32" s="177"/>
      <c r="F32" s="177"/>
      <c r="G32" s="177"/>
      <c r="H32" s="177"/>
      <c r="I32" s="177"/>
      <c r="J32" s="177"/>
      <c r="K32" s="177"/>
      <c r="L32" s="177"/>
      <c r="M32" s="177"/>
      <c r="N32" s="177"/>
      <c r="O32" s="177"/>
      <c r="P32" s="177"/>
      <c r="Q32" s="177"/>
      <c r="R32" s="177"/>
      <c r="S32" s="177"/>
      <c r="T32" s="178"/>
    </row>
    <row r="33" spans="1:20" s="1" customFormat="1" ht="13.5" customHeight="1" x14ac:dyDescent="0.3">
      <c r="A33" s="151"/>
      <c r="B33" s="151"/>
      <c r="C33" s="177"/>
      <c r="D33" s="177"/>
      <c r="E33" s="177"/>
      <c r="F33" s="177"/>
      <c r="G33" s="177"/>
      <c r="H33" s="177"/>
      <c r="I33" s="177"/>
      <c r="J33" s="177"/>
      <c r="K33" s="177"/>
      <c r="L33" s="177"/>
      <c r="M33" s="177"/>
      <c r="N33" s="177"/>
      <c r="O33" s="177"/>
      <c r="P33" s="177"/>
      <c r="Q33" s="177"/>
      <c r="R33" s="177"/>
      <c r="S33" s="177"/>
      <c r="T33" s="178"/>
    </row>
    <row r="34" spans="1:20" s="1" customFormat="1" ht="13.5" customHeight="1" x14ac:dyDescent="0.3">
      <c r="A34" s="151"/>
      <c r="B34" s="151"/>
      <c r="C34" s="177"/>
      <c r="D34" s="177"/>
      <c r="E34" s="177"/>
      <c r="F34" s="177"/>
      <c r="G34" s="177"/>
      <c r="H34" s="177"/>
      <c r="I34" s="177"/>
      <c r="J34" s="177"/>
      <c r="K34" s="177"/>
      <c r="L34" s="177"/>
      <c r="M34" s="177"/>
      <c r="N34" s="177"/>
      <c r="O34" s="177"/>
      <c r="P34" s="177"/>
      <c r="Q34" s="177"/>
      <c r="R34" s="177"/>
      <c r="S34" s="177"/>
      <c r="T34" s="178"/>
    </row>
    <row r="35" spans="1:20" s="1" customFormat="1" ht="13.5" customHeight="1" x14ac:dyDescent="0.3">
      <c r="A35" s="151"/>
      <c r="B35" s="151"/>
      <c r="C35" s="177"/>
      <c r="D35" s="177"/>
      <c r="E35" s="177"/>
      <c r="F35" s="177"/>
      <c r="G35" s="177"/>
      <c r="H35" s="177"/>
      <c r="I35" s="177"/>
      <c r="J35" s="177"/>
      <c r="K35" s="177"/>
      <c r="L35" s="177"/>
      <c r="M35" s="177"/>
      <c r="N35" s="177"/>
      <c r="O35" s="177"/>
      <c r="P35" s="177"/>
      <c r="Q35" s="177"/>
      <c r="R35" s="177"/>
      <c r="S35" s="177"/>
      <c r="T35" s="178"/>
    </row>
    <row r="36" spans="1:20" s="1" customFormat="1" ht="13.5" customHeight="1" x14ac:dyDescent="0.3">
      <c r="A36" s="151"/>
      <c r="B36" s="151"/>
      <c r="C36" s="177"/>
      <c r="D36" s="177"/>
      <c r="E36" s="177"/>
      <c r="F36" s="177"/>
      <c r="G36" s="177"/>
      <c r="H36" s="177"/>
      <c r="I36" s="177"/>
      <c r="J36" s="177"/>
      <c r="K36" s="177"/>
      <c r="L36" s="177"/>
      <c r="M36" s="177"/>
      <c r="N36" s="177"/>
      <c r="O36" s="177"/>
      <c r="P36" s="177"/>
      <c r="Q36" s="177"/>
      <c r="R36" s="177"/>
      <c r="S36" s="177"/>
      <c r="T36" s="178"/>
    </row>
    <row r="37" spans="1:20" s="1" customFormat="1" ht="13.5" customHeight="1" x14ac:dyDescent="0.3">
      <c r="A37" s="151"/>
      <c r="B37" s="151"/>
      <c r="C37" s="177"/>
      <c r="D37" s="177"/>
      <c r="E37" s="177"/>
      <c r="F37" s="177"/>
      <c r="G37" s="177"/>
      <c r="H37" s="177"/>
      <c r="I37" s="177"/>
      <c r="J37" s="177"/>
      <c r="K37" s="177"/>
      <c r="L37" s="177"/>
      <c r="M37" s="177"/>
      <c r="N37" s="177"/>
      <c r="O37" s="177"/>
      <c r="P37" s="177"/>
      <c r="Q37" s="177"/>
      <c r="R37" s="177"/>
      <c r="S37" s="177"/>
      <c r="T37" s="178"/>
    </row>
    <row r="38" spans="1:20" s="1" customFormat="1" ht="13.5" customHeight="1" x14ac:dyDescent="0.3">
      <c r="A38" s="151"/>
      <c r="B38" s="151"/>
      <c r="C38" s="177"/>
      <c r="D38" s="177"/>
      <c r="E38" s="177"/>
      <c r="F38" s="177"/>
      <c r="G38" s="177"/>
      <c r="H38" s="177"/>
      <c r="I38" s="177"/>
      <c r="J38" s="177"/>
      <c r="K38" s="177"/>
      <c r="L38" s="177"/>
      <c r="M38" s="177"/>
      <c r="N38" s="177"/>
      <c r="O38" s="177"/>
      <c r="P38" s="177"/>
      <c r="Q38" s="177"/>
      <c r="R38" s="177"/>
      <c r="S38" s="177"/>
      <c r="T38" s="178"/>
    </row>
    <row r="39" spans="1:20" s="1" customFormat="1" ht="13.5" customHeight="1" x14ac:dyDescent="0.3">
      <c r="A39" s="151"/>
      <c r="B39" s="151"/>
      <c r="C39" s="177"/>
      <c r="D39" s="177"/>
      <c r="E39" s="177"/>
      <c r="F39" s="177"/>
      <c r="G39" s="177"/>
      <c r="H39" s="177"/>
      <c r="I39" s="177"/>
      <c r="J39" s="177"/>
      <c r="K39" s="177"/>
      <c r="L39" s="177"/>
      <c r="M39" s="177"/>
      <c r="N39" s="177"/>
      <c r="O39" s="177"/>
      <c r="P39" s="177"/>
      <c r="Q39" s="177"/>
      <c r="R39" s="177"/>
      <c r="S39" s="177"/>
      <c r="T39" s="178"/>
    </row>
    <row r="40" spans="1:20" s="1" customFormat="1" ht="13.5" customHeight="1" x14ac:dyDescent="0.3">
      <c r="A40" s="151"/>
      <c r="B40" s="151"/>
      <c r="C40" s="177"/>
      <c r="D40" s="177"/>
      <c r="E40" s="177"/>
      <c r="F40" s="177"/>
      <c r="G40" s="177"/>
      <c r="H40" s="177"/>
      <c r="I40" s="177"/>
      <c r="J40" s="177"/>
      <c r="K40" s="177"/>
      <c r="L40" s="177"/>
      <c r="M40" s="177"/>
      <c r="N40" s="177"/>
      <c r="O40" s="177"/>
      <c r="P40" s="177"/>
      <c r="Q40" s="177"/>
      <c r="R40" s="177"/>
      <c r="S40" s="177"/>
      <c r="T40" s="178"/>
    </row>
    <row r="41" spans="1:20" s="1" customFormat="1" ht="13.5" customHeight="1" x14ac:dyDescent="0.3">
      <c r="A41" s="151"/>
      <c r="B41" s="151"/>
      <c r="C41" s="177"/>
      <c r="D41" s="177"/>
      <c r="E41" s="177"/>
      <c r="F41" s="177"/>
      <c r="G41" s="177"/>
      <c r="H41" s="177"/>
      <c r="I41" s="177"/>
      <c r="J41" s="177"/>
      <c r="K41" s="177"/>
      <c r="L41" s="177"/>
      <c r="M41" s="177"/>
      <c r="N41" s="177"/>
      <c r="O41" s="177"/>
      <c r="P41" s="177"/>
      <c r="Q41" s="177"/>
      <c r="R41" s="177"/>
      <c r="S41" s="177"/>
      <c r="T41" s="178"/>
    </row>
    <row r="42" spans="1:20" s="1" customFormat="1" ht="13.5" customHeight="1" x14ac:dyDescent="0.3">
      <c r="A42" s="151"/>
      <c r="B42" s="151"/>
      <c r="C42" s="177"/>
      <c r="D42" s="177"/>
      <c r="E42" s="177"/>
      <c r="F42" s="177"/>
      <c r="G42" s="177"/>
      <c r="H42" s="177"/>
      <c r="I42" s="177"/>
      <c r="J42" s="177"/>
      <c r="K42" s="177"/>
      <c r="L42" s="177"/>
      <c r="M42" s="177"/>
      <c r="N42" s="177"/>
      <c r="O42" s="177"/>
      <c r="P42" s="177"/>
      <c r="Q42" s="177"/>
      <c r="R42" s="177"/>
      <c r="S42" s="177"/>
      <c r="T42" s="178"/>
    </row>
    <row r="43" spans="1:20" s="1" customFormat="1" ht="13.5" customHeight="1" x14ac:dyDescent="0.3">
      <c r="A43" s="151"/>
      <c r="B43" s="151"/>
      <c r="C43" s="177"/>
      <c r="D43" s="177"/>
      <c r="E43" s="177"/>
      <c r="F43" s="177"/>
      <c r="G43" s="177"/>
      <c r="H43" s="177"/>
      <c r="I43" s="177"/>
      <c r="J43" s="177"/>
      <c r="K43" s="177"/>
      <c r="L43" s="177"/>
      <c r="M43" s="177"/>
      <c r="N43" s="177"/>
      <c r="O43" s="177"/>
      <c r="P43" s="177"/>
      <c r="Q43" s="177"/>
      <c r="R43" s="177"/>
      <c r="S43" s="177"/>
      <c r="T43" s="178"/>
    </row>
    <row r="44" spans="1:20" s="1" customFormat="1" ht="13.5" customHeight="1" x14ac:dyDescent="0.3">
      <c r="A44" s="151"/>
      <c r="B44" s="151"/>
      <c r="C44" s="177"/>
      <c r="D44" s="177"/>
      <c r="E44" s="177"/>
      <c r="F44" s="177"/>
      <c r="G44" s="177"/>
      <c r="H44" s="177"/>
      <c r="I44" s="177"/>
      <c r="J44" s="177"/>
      <c r="K44" s="177"/>
      <c r="L44" s="177"/>
      <c r="M44" s="177"/>
      <c r="N44" s="177"/>
      <c r="O44" s="177"/>
      <c r="P44" s="177"/>
      <c r="Q44" s="177"/>
      <c r="R44" s="177"/>
      <c r="S44" s="177"/>
      <c r="T44" s="178"/>
    </row>
    <row r="45" spans="1:20" s="1" customFormat="1" ht="13.5" customHeight="1" x14ac:dyDescent="0.3">
      <c r="A45" s="151"/>
      <c r="B45" s="151"/>
      <c r="C45" s="177"/>
      <c r="D45" s="177"/>
      <c r="E45" s="177"/>
      <c r="F45" s="177"/>
      <c r="G45" s="177"/>
      <c r="H45" s="177"/>
      <c r="I45" s="177"/>
      <c r="J45" s="177"/>
      <c r="K45" s="177"/>
      <c r="L45" s="177"/>
      <c r="M45" s="177"/>
      <c r="N45" s="177"/>
      <c r="O45" s="177"/>
      <c r="P45" s="177"/>
      <c r="Q45" s="177"/>
      <c r="R45" s="177"/>
      <c r="S45" s="177"/>
      <c r="T45" s="178"/>
    </row>
    <row r="46" spans="1:20" s="1" customFormat="1" ht="13.5" customHeight="1" x14ac:dyDescent="0.3">
      <c r="A46" s="151"/>
      <c r="B46" s="151"/>
      <c r="C46" s="177"/>
      <c r="D46" s="177"/>
      <c r="E46" s="177"/>
      <c r="F46" s="177"/>
      <c r="G46" s="177"/>
      <c r="H46" s="177"/>
      <c r="I46" s="177"/>
      <c r="J46" s="177"/>
      <c r="K46" s="177"/>
      <c r="L46" s="177"/>
      <c r="M46" s="177"/>
      <c r="N46" s="177"/>
      <c r="O46" s="177"/>
      <c r="P46" s="177"/>
      <c r="Q46" s="177"/>
      <c r="R46" s="177"/>
      <c r="S46" s="177"/>
      <c r="T46" s="178"/>
    </row>
    <row r="47" spans="1:20" s="1" customFormat="1" ht="13.5" customHeight="1" x14ac:dyDescent="0.3">
      <c r="A47" s="151"/>
      <c r="B47" s="151"/>
      <c r="C47" s="177"/>
      <c r="D47" s="177"/>
      <c r="E47" s="177"/>
      <c r="F47" s="177"/>
      <c r="G47" s="177"/>
      <c r="H47" s="177"/>
      <c r="I47" s="177"/>
      <c r="J47" s="177"/>
      <c r="K47" s="177"/>
      <c r="L47" s="177"/>
      <c r="M47" s="177"/>
      <c r="N47" s="177"/>
      <c r="O47" s="177"/>
      <c r="P47" s="177"/>
      <c r="Q47" s="177"/>
      <c r="R47" s="177"/>
      <c r="S47" s="177"/>
      <c r="T47" s="178"/>
    </row>
    <row r="48" spans="1:20" s="1" customFormat="1" ht="13.5" customHeight="1" x14ac:dyDescent="0.3">
      <c r="A48" s="151"/>
      <c r="B48" s="151"/>
      <c r="C48" s="177"/>
      <c r="D48" s="177"/>
      <c r="E48" s="177"/>
      <c r="F48" s="177"/>
      <c r="G48" s="177"/>
      <c r="H48" s="177"/>
      <c r="I48" s="177"/>
      <c r="J48" s="177"/>
      <c r="K48" s="177"/>
      <c r="L48" s="177"/>
      <c r="M48" s="177"/>
      <c r="N48" s="177"/>
      <c r="O48" s="177"/>
      <c r="P48" s="177"/>
      <c r="Q48" s="177"/>
      <c r="R48" s="177"/>
      <c r="S48" s="177"/>
      <c r="T48" s="178"/>
    </row>
    <row r="49" spans="1:20" s="1" customFormat="1" ht="13.5" customHeight="1" x14ac:dyDescent="0.3">
      <c r="A49" s="151"/>
      <c r="B49" s="151"/>
      <c r="C49" s="177"/>
      <c r="D49" s="177"/>
      <c r="E49" s="177"/>
      <c r="F49" s="177"/>
      <c r="G49" s="177"/>
      <c r="H49" s="177"/>
      <c r="I49" s="177"/>
      <c r="J49" s="177"/>
      <c r="K49" s="177"/>
      <c r="L49" s="177"/>
      <c r="M49" s="177"/>
      <c r="N49" s="177"/>
      <c r="O49" s="177"/>
      <c r="P49" s="177"/>
      <c r="Q49" s="177"/>
      <c r="R49" s="177"/>
      <c r="S49" s="177"/>
      <c r="T49" s="178"/>
    </row>
    <row r="50" spans="1:20" s="1" customFormat="1" ht="13.5" customHeight="1" x14ac:dyDescent="0.3">
      <c r="A50" s="151"/>
      <c r="B50" s="151"/>
      <c r="C50" s="177"/>
      <c r="D50" s="177"/>
      <c r="E50" s="177"/>
      <c r="F50" s="177"/>
      <c r="G50" s="177"/>
      <c r="H50" s="177"/>
      <c r="I50" s="177"/>
      <c r="J50" s="177"/>
      <c r="K50" s="177"/>
      <c r="L50" s="177"/>
      <c r="M50" s="177"/>
      <c r="N50" s="177"/>
      <c r="O50" s="177"/>
      <c r="P50" s="177"/>
      <c r="Q50" s="177"/>
      <c r="R50" s="177"/>
      <c r="S50" s="177"/>
      <c r="T50" s="178"/>
    </row>
    <row r="51" spans="1:20" s="1" customFormat="1" ht="13.5" customHeight="1" x14ac:dyDescent="0.3">
      <c r="A51" s="151"/>
      <c r="B51" s="151"/>
      <c r="C51" s="177"/>
      <c r="D51" s="177"/>
      <c r="E51" s="177"/>
      <c r="F51" s="177"/>
      <c r="G51" s="177"/>
      <c r="H51" s="177"/>
      <c r="I51" s="177"/>
      <c r="J51" s="177"/>
      <c r="K51" s="177"/>
      <c r="L51" s="177"/>
      <c r="M51" s="177"/>
      <c r="N51" s="177"/>
      <c r="O51" s="177"/>
      <c r="P51" s="177"/>
      <c r="Q51" s="177"/>
      <c r="R51" s="177"/>
      <c r="S51" s="177"/>
      <c r="T51" s="178"/>
    </row>
    <row r="52" spans="1:20" s="1" customFormat="1" ht="13.5" customHeight="1" x14ac:dyDescent="0.3">
      <c r="A52" s="151"/>
      <c r="B52" s="151"/>
      <c r="C52" s="177"/>
      <c r="D52" s="177"/>
      <c r="E52" s="177"/>
      <c r="F52" s="177"/>
      <c r="G52" s="177"/>
      <c r="H52" s="177"/>
      <c r="I52" s="177"/>
      <c r="J52" s="177"/>
      <c r="K52" s="177"/>
      <c r="L52" s="177"/>
      <c r="M52" s="177"/>
      <c r="N52" s="177"/>
      <c r="O52" s="177"/>
      <c r="P52" s="177"/>
      <c r="Q52" s="177"/>
      <c r="R52" s="177"/>
      <c r="S52" s="177"/>
      <c r="T52" s="178"/>
    </row>
    <row r="53" spans="1:20" s="1" customFormat="1" ht="13.5" customHeight="1" x14ac:dyDescent="0.3">
      <c r="A53" s="151"/>
      <c r="B53" s="151"/>
      <c r="C53" s="177"/>
      <c r="D53" s="177"/>
      <c r="E53" s="177"/>
      <c r="F53" s="177"/>
      <c r="G53" s="177"/>
      <c r="H53" s="177"/>
      <c r="I53" s="177"/>
      <c r="J53" s="177"/>
      <c r="K53" s="177"/>
      <c r="L53" s="177"/>
      <c r="M53" s="177"/>
      <c r="N53" s="177"/>
      <c r="O53" s="177"/>
      <c r="P53" s="177"/>
      <c r="Q53" s="177"/>
      <c r="R53" s="177"/>
      <c r="S53" s="177"/>
      <c r="T53" s="178"/>
    </row>
    <row r="54" spans="1:20" s="1" customFormat="1" ht="13.5" customHeight="1" x14ac:dyDescent="0.3">
      <c r="A54" s="151"/>
      <c r="B54" s="151"/>
      <c r="C54" s="177"/>
      <c r="D54" s="177"/>
      <c r="E54" s="177"/>
      <c r="F54" s="177"/>
      <c r="G54" s="177"/>
      <c r="H54" s="177"/>
      <c r="I54" s="177"/>
      <c r="J54" s="177"/>
      <c r="K54" s="177"/>
      <c r="L54" s="177"/>
      <c r="M54" s="177"/>
      <c r="N54" s="177"/>
      <c r="O54" s="177"/>
      <c r="P54" s="177"/>
      <c r="Q54" s="177"/>
      <c r="R54" s="177"/>
      <c r="S54" s="177"/>
      <c r="T54" s="178"/>
    </row>
    <row r="55" spans="1:20" s="1" customFormat="1" ht="13.5" customHeight="1" x14ac:dyDescent="0.3">
      <c r="A55" s="151"/>
      <c r="B55" s="151"/>
      <c r="C55" s="177"/>
      <c r="D55" s="177"/>
      <c r="E55" s="177"/>
      <c r="F55" s="177"/>
      <c r="G55" s="177"/>
      <c r="H55" s="177"/>
      <c r="I55" s="177"/>
      <c r="J55" s="177"/>
      <c r="K55" s="177"/>
      <c r="L55" s="177"/>
      <c r="M55" s="177"/>
      <c r="N55" s="177"/>
      <c r="O55" s="177"/>
      <c r="P55" s="177"/>
      <c r="Q55" s="177"/>
      <c r="R55" s="177"/>
      <c r="S55" s="177"/>
      <c r="T55" s="178"/>
    </row>
    <row r="56" spans="1:20" s="1" customFormat="1" ht="13.5" customHeight="1" x14ac:dyDescent="0.3">
      <c r="A56" s="151"/>
      <c r="B56" s="151"/>
      <c r="C56" s="177"/>
      <c r="D56" s="177"/>
      <c r="E56" s="177"/>
      <c r="F56" s="177"/>
      <c r="G56" s="177"/>
      <c r="H56" s="177"/>
      <c r="I56" s="177"/>
      <c r="J56" s="177"/>
      <c r="K56" s="177"/>
      <c r="L56" s="177"/>
      <c r="M56" s="177"/>
      <c r="N56" s="177"/>
      <c r="O56" s="177"/>
      <c r="P56" s="177"/>
      <c r="Q56" s="177"/>
      <c r="R56" s="177"/>
      <c r="S56" s="177"/>
      <c r="T56" s="178"/>
    </row>
    <row r="57" spans="1:20" s="1" customFormat="1" ht="13.5" customHeight="1" x14ac:dyDescent="0.3">
      <c r="A57" s="151"/>
      <c r="B57" s="151"/>
      <c r="C57" s="177"/>
      <c r="D57" s="177"/>
      <c r="E57" s="177"/>
      <c r="F57" s="177"/>
      <c r="G57" s="177"/>
      <c r="H57" s="177"/>
      <c r="I57" s="177"/>
      <c r="J57" s="177"/>
      <c r="K57" s="177"/>
      <c r="L57" s="177"/>
      <c r="M57" s="177"/>
      <c r="N57" s="177"/>
      <c r="O57" s="177"/>
      <c r="P57" s="177"/>
      <c r="Q57" s="177"/>
      <c r="R57" s="177"/>
      <c r="S57" s="177"/>
      <c r="T57" s="178"/>
    </row>
    <row r="58" spans="1:20" s="1" customFormat="1" ht="13.5" customHeight="1" x14ac:dyDescent="0.3">
      <c r="A58" s="151"/>
      <c r="B58" s="151"/>
      <c r="C58" s="177"/>
      <c r="D58" s="177"/>
      <c r="E58" s="177"/>
      <c r="F58" s="177"/>
      <c r="G58" s="177"/>
      <c r="H58" s="177"/>
      <c r="I58" s="177"/>
      <c r="J58" s="177"/>
      <c r="K58" s="177"/>
      <c r="L58" s="177"/>
      <c r="M58" s="177"/>
      <c r="N58" s="177"/>
      <c r="O58" s="177"/>
      <c r="P58" s="177"/>
      <c r="Q58" s="177"/>
      <c r="R58" s="177"/>
      <c r="S58" s="177"/>
      <c r="T58" s="178"/>
    </row>
    <row r="59" spans="1:20" s="1" customFormat="1" ht="13.5" customHeight="1" x14ac:dyDescent="0.3">
      <c r="A59" s="151"/>
      <c r="B59" s="151"/>
      <c r="C59" s="169"/>
      <c r="D59" s="169"/>
      <c r="E59" s="169"/>
      <c r="F59" s="142"/>
      <c r="G59" s="169"/>
      <c r="H59" s="169"/>
      <c r="I59" s="142"/>
      <c r="J59" s="142"/>
      <c r="K59" s="142"/>
      <c r="L59" s="142"/>
      <c r="M59" s="169"/>
      <c r="N59" s="169"/>
      <c r="O59" s="169"/>
      <c r="P59" s="142"/>
      <c r="Q59" s="169"/>
      <c r="R59" s="142"/>
      <c r="S59" s="142"/>
      <c r="T59" s="143"/>
    </row>
    <row r="60" spans="1:20" s="1" customFormat="1" ht="13.5" customHeight="1" x14ac:dyDescent="0.3">
      <c r="A60" s="151"/>
      <c r="B60" s="151"/>
      <c r="C60" s="169"/>
      <c r="D60" s="169"/>
      <c r="E60" s="169"/>
      <c r="F60" s="142"/>
      <c r="G60" s="169"/>
      <c r="H60" s="169"/>
      <c r="I60" s="142"/>
      <c r="J60" s="142"/>
      <c r="K60" s="142"/>
      <c r="L60" s="142"/>
      <c r="M60" s="169"/>
      <c r="N60" s="169"/>
      <c r="O60" s="169"/>
      <c r="P60" s="142"/>
      <c r="Q60" s="169"/>
      <c r="R60" s="142"/>
      <c r="S60" s="142"/>
      <c r="T60" s="143"/>
    </row>
    <row r="61" spans="1:20" s="1" customFormat="1" ht="13.5" customHeight="1" x14ac:dyDescent="0.3">
      <c r="A61" s="151"/>
      <c r="B61" s="151"/>
      <c r="C61" s="169"/>
      <c r="D61" s="169"/>
      <c r="E61" s="169"/>
      <c r="F61" s="142"/>
      <c r="G61" s="169"/>
      <c r="H61" s="169"/>
      <c r="I61" s="142"/>
      <c r="J61" s="142"/>
      <c r="K61" s="142"/>
      <c r="L61" s="142"/>
      <c r="M61" s="169"/>
      <c r="N61" s="169"/>
      <c r="O61" s="169"/>
      <c r="P61" s="142"/>
      <c r="Q61" s="169"/>
      <c r="R61" s="142"/>
      <c r="S61" s="142"/>
      <c r="T61" s="143"/>
    </row>
    <row r="62" spans="1:20" s="1" customFormat="1" ht="13.5" customHeight="1" x14ac:dyDescent="0.3">
      <c r="A62" s="151"/>
      <c r="B62" s="151"/>
      <c r="C62" s="169"/>
      <c r="D62" s="169"/>
      <c r="E62" s="169"/>
      <c r="F62" s="142"/>
      <c r="G62" s="169"/>
      <c r="H62" s="169"/>
      <c r="I62" s="142"/>
      <c r="J62" s="142"/>
      <c r="K62" s="142"/>
      <c r="L62" s="142"/>
      <c r="M62" s="169"/>
      <c r="N62" s="169"/>
      <c r="O62" s="169"/>
      <c r="P62" s="142"/>
      <c r="Q62" s="169"/>
      <c r="R62" s="142"/>
      <c r="S62" s="142"/>
      <c r="T62" s="143"/>
    </row>
    <row r="63" spans="1:20" s="1" customFormat="1" ht="13.5" customHeight="1" x14ac:dyDescent="0.3">
      <c r="A63" s="151"/>
      <c r="B63" s="151"/>
      <c r="C63" s="169"/>
      <c r="D63" s="169"/>
      <c r="E63" s="169"/>
      <c r="F63" s="142"/>
      <c r="G63" s="169"/>
      <c r="H63" s="169"/>
      <c r="I63" s="142"/>
      <c r="J63" s="142"/>
      <c r="K63" s="142"/>
      <c r="L63" s="142"/>
      <c r="M63" s="169"/>
      <c r="N63" s="169"/>
      <c r="O63" s="169"/>
      <c r="P63" s="142"/>
      <c r="Q63" s="169"/>
      <c r="R63" s="142"/>
      <c r="S63" s="142"/>
      <c r="T63" s="143"/>
    </row>
    <row r="64" spans="1:20" s="1" customFormat="1" ht="13.5" customHeight="1" x14ac:dyDescent="0.3">
      <c r="A64" s="151"/>
      <c r="B64" s="151"/>
      <c r="C64" s="169"/>
      <c r="D64" s="169"/>
      <c r="E64" s="169"/>
      <c r="F64" s="142"/>
      <c r="G64" s="169"/>
      <c r="H64" s="169"/>
      <c r="I64" s="142"/>
      <c r="J64" s="142"/>
      <c r="K64" s="142"/>
      <c r="L64" s="142"/>
      <c r="M64" s="169"/>
      <c r="N64" s="169"/>
      <c r="O64" s="169"/>
      <c r="P64" s="142"/>
      <c r="Q64" s="169"/>
      <c r="R64" s="142"/>
      <c r="S64" s="142"/>
      <c r="T64" s="143"/>
    </row>
    <row r="65" spans="1:20" s="1" customFormat="1" ht="13.5" customHeight="1" x14ac:dyDescent="0.3">
      <c r="A65" s="151"/>
      <c r="B65" s="151"/>
      <c r="C65" s="169"/>
      <c r="D65" s="169"/>
      <c r="E65" s="169"/>
      <c r="F65" s="142"/>
      <c r="G65" s="169"/>
      <c r="H65" s="169"/>
      <c r="I65" s="142"/>
      <c r="J65" s="142"/>
      <c r="K65" s="142"/>
      <c r="L65" s="142"/>
      <c r="M65" s="169"/>
      <c r="N65" s="169"/>
      <c r="O65" s="169"/>
      <c r="P65" s="142"/>
      <c r="Q65" s="169"/>
      <c r="R65" s="142"/>
      <c r="S65" s="142"/>
      <c r="T65" s="143"/>
    </row>
    <row r="66" spans="1:20" s="1" customFormat="1" ht="13.5" customHeight="1" x14ac:dyDescent="0.3">
      <c r="A66" s="151"/>
      <c r="B66" s="151"/>
      <c r="C66" s="169"/>
      <c r="D66" s="169"/>
      <c r="E66" s="169"/>
      <c r="F66" s="142"/>
      <c r="G66" s="169"/>
      <c r="H66" s="169"/>
      <c r="I66" s="142"/>
      <c r="J66" s="142"/>
      <c r="K66" s="142"/>
      <c r="L66" s="142"/>
      <c r="M66" s="169"/>
      <c r="N66" s="169"/>
      <c r="O66" s="169"/>
      <c r="P66" s="142"/>
      <c r="Q66" s="169"/>
      <c r="R66" s="142"/>
      <c r="S66" s="142"/>
      <c r="T66" s="143"/>
    </row>
    <row r="67" spans="1:20" s="1" customFormat="1" ht="13.5" customHeight="1" x14ac:dyDescent="0.3">
      <c r="A67" s="151"/>
      <c r="B67" s="151"/>
      <c r="C67" s="169"/>
      <c r="D67" s="169"/>
      <c r="E67" s="169"/>
      <c r="F67" s="142"/>
      <c r="G67" s="169"/>
      <c r="H67" s="169"/>
      <c r="I67" s="142"/>
      <c r="J67" s="142"/>
      <c r="K67" s="142"/>
      <c r="L67" s="142"/>
      <c r="M67" s="169"/>
      <c r="N67" s="169"/>
      <c r="O67" s="169"/>
      <c r="P67" s="142"/>
      <c r="Q67" s="169"/>
      <c r="R67" s="142"/>
      <c r="S67" s="142"/>
      <c r="T67" s="143"/>
    </row>
    <row r="68" spans="1:20" s="1" customFormat="1" ht="13.5" customHeight="1" x14ac:dyDescent="0.3">
      <c r="A68" s="151"/>
      <c r="B68" s="151"/>
      <c r="C68" s="169"/>
      <c r="D68" s="169"/>
      <c r="E68" s="169"/>
      <c r="F68" s="142"/>
      <c r="G68" s="169"/>
      <c r="H68" s="169"/>
      <c r="I68" s="142"/>
      <c r="J68" s="142"/>
      <c r="K68" s="142"/>
      <c r="L68" s="142"/>
      <c r="M68" s="169"/>
      <c r="N68" s="169"/>
      <c r="O68" s="169"/>
      <c r="P68" s="142"/>
      <c r="Q68" s="169"/>
      <c r="R68" s="142"/>
      <c r="S68" s="142"/>
      <c r="T68" s="143"/>
    </row>
    <row r="69" spans="1:20" s="1" customFormat="1" ht="13.5" customHeight="1" thickBot="1" x14ac:dyDescent="0.35">
      <c r="A69" s="224"/>
      <c r="B69" s="224"/>
      <c r="C69" s="170"/>
      <c r="D69" s="170"/>
      <c r="E69" s="170"/>
      <c r="F69" s="144"/>
      <c r="G69" s="170"/>
      <c r="H69" s="170"/>
      <c r="I69" s="144"/>
      <c r="J69" s="144"/>
      <c r="K69" s="144"/>
      <c r="L69" s="144"/>
      <c r="M69" s="170"/>
      <c r="N69" s="170"/>
      <c r="O69" s="170"/>
      <c r="P69" s="144"/>
      <c r="Q69" s="170"/>
      <c r="R69" s="144"/>
      <c r="S69" s="144"/>
      <c r="T69" s="145"/>
    </row>
  </sheetData>
  <protectedRanges>
    <protectedRange sqref="A12" name="Shhet2.1"/>
  </protectedRanges>
  <mergeCells count="2">
    <mergeCell ref="A11:T11"/>
    <mergeCell ref="C12:T1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BBC6E-E825-4D64-ACD5-72456F256526}">
  <dimension ref="A9:Y15"/>
  <sheetViews>
    <sheetView workbookViewId="0">
      <selection activeCell="A2" sqref="A2"/>
    </sheetView>
  </sheetViews>
  <sheetFormatPr defaultRowHeight="14.5" x14ac:dyDescent="0.35"/>
  <cols>
    <col min="1" max="1" width="12.54296875" bestFit="1" customWidth="1"/>
    <col min="2" max="2" width="32.453125" bestFit="1" customWidth="1"/>
    <col min="3" max="3" width="12.54296875" bestFit="1" customWidth="1"/>
    <col min="4" max="4" width="11.7265625" bestFit="1" customWidth="1"/>
    <col min="5" max="5" width="12" bestFit="1" customWidth="1"/>
    <col min="6" max="6" width="11.54296875" bestFit="1" customWidth="1"/>
    <col min="7" max="7" width="15" bestFit="1" customWidth="1"/>
    <col min="8" max="8" width="17.7265625" bestFit="1" customWidth="1"/>
    <col min="9" max="9" width="15.26953125" bestFit="1" customWidth="1"/>
    <col min="10" max="10" width="17.7265625" bestFit="1" customWidth="1"/>
    <col min="11" max="11" width="16.54296875" bestFit="1" customWidth="1"/>
    <col min="12" max="12" width="15.81640625" bestFit="1" customWidth="1"/>
    <col min="13" max="13" width="16.7265625" bestFit="1" customWidth="1"/>
    <col min="14" max="14" width="14.1796875" bestFit="1" customWidth="1"/>
    <col min="15" max="15" width="12.54296875" bestFit="1" customWidth="1"/>
    <col min="16" max="16" width="10.7265625" bestFit="1" customWidth="1"/>
    <col min="19" max="19" width="12.54296875" bestFit="1" customWidth="1"/>
    <col min="20" max="20" width="32.453125" bestFit="1" customWidth="1"/>
    <col min="21" max="24" width="13.1796875" bestFit="1" customWidth="1"/>
    <col min="25" max="25" width="12.54296875" bestFit="1" customWidth="1"/>
    <col min="26" max="26" width="11.1796875" bestFit="1" customWidth="1"/>
  </cols>
  <sheetData>
    <row r="9" spans="1:25" x14ac:dyDescent="0.35">
      <c r="A9" s="193" t="s">
        <v>383</v>
      </c>
    </row>
    <row r="11" spans="1:25" x14ac:dyDescent="0.35">
      <c r="A11" s="193" t="s">
        <v>385</v>
      </c>
      <c r="S11" s="193" t="s">
        <v>386</v>
      </c>
    </row>
    <row r="13" spans="1:25" x14ac:dyDescent="0.35">
      <c r="A13" s="191" t="s">
        <v>181</v>
      </c>
      <c r="B13" s="191" t="s">
        <v>369</v>
      </c>
      <c r="C13" t="s">
        <v>429</v>
      </c>
      <c r="D13" t="s">
        <v>430</v>
      </c>
      <c r="E13" t="s">
        <v>431</v>
      </c>
      <c r="F13" t="s">
        <v>432</v>
      </c>
      <c r="G13" t="s">
        <v>433</v>
      </c>
      <c r="H13" t="s">
        <v>434</v>
      </c>
      <c r="I13" t="s">
        <v>435</v>
      </c>
      <c r="J13" t="s">
        <v>436</v>
      </c>
      <c r="K13" t="s">
        <v>437</v>
      </c>
      <c r="L13" t="s">
        <v>438</v>
      </c>
      <c r="M13" t="s">
        <v>439</v>
      </c>
      <c r="N13" t="s">
        <v>440</v>
      </c>
      <c r="O13" t="s">
        <v>183</v>
      </c>
      <c r="S13" s="191" t="s">
        <v>181</v>
      </c>
      <c r="T13" s="191" t="s">
        <v>369</v>
      </c>
      <c r="U13" t="s">
        <v>441</v>
      </c>
      <c r="V13" t="s">
        <v>442</v>
      </c>
      <c r="W13" t="s">
        <v>443</v>
      </c>
      <c r="X13" t="s">
        <v>444</v>
      </c>
      <c r="Y13" t="s">
        <v>183</v>
      </c>
    </row>
    <row r="14" spans="1:25" x14ac:dyDescent="0.35">
      <c r="A14" s="192" t="s">
        <v>382</v>
      </c>
      <c r="B14" s="192" t="s">
        <v>382</v>
      </c>
      <c r="C14" s="259"/>
      <c r="D14" s="259"/>
      <c r="E14" s="259"/>
      <c r="F14" s="259"/>
      <c r="G14" s="259"/>
      <c r="H14" s="259"/>
      <c r="I14" s="259"/>
      <c r="J14" s="259"/>
      <c r="K14" s="259"/>
      <c r="L14" s="259"/>
      <c r="M14" s="259"/>
      <c r="N14" s="259"/>
      <c r="O14" s="259">
        <v>0</v>
      </c>
      <c r="S14" s="192" t="s">
        <v>382</v>
      </c>
      <c r="T14" s="192" t="s">
        <v>382</v>
      </c>
      <c r="U14" s="259"/>
      <c r="V14" s="259"/>
      <c r="W14" s="259"/>
      <c r="X14" s="259"/>
      <c r="Y14" s="259">
        <v>0</v>
      </c>
    </row>
    <row r="15" spans="1:25" x14ac:dyDescent="0.35">
      <c r="A15" s="192" t="s">
        <v>182</v>
      </c>
      <c r="C15" s="259"/>
      <c r="D15" s="259"/>
      <c r="E15" s="259"/>
      <c r="F15" s="259"/>
      <c r="G15" s="259"/>
      <c r="H15" s="259"/>
      <c r="I15" s="259"/>
      <c r="J15" s="259"/>
      <c r="K15" s="259"/>
      <c r="L15" s="259"/>
      <c r="M15" s="259"/>
      <c r="N15" s="259"/>
      <c r="O15" s="259">
        <v>0</v>
      </c>
      <c r="S15" s="192" t="s">
        <v>182</v>
      </c>
      <c r="U15" s="259"/>
      <c r="V15" s="259"/>
      <c r="W15" s="259"/>
      <c r="X15" s="259"/>
      <c r="Y15" s="259">
        <v>0</v>
      </c>
    </row>
  </sheetData>
  <pageMargins left="0.7" right="0.7" top="0.75" bottom="0.75" header="0.3" footer="0.3"/>
  <pageSetup paperSize="9"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N75"/>
  <sheetViews>
    <sheetView topLeftCell="V1" zoomScale="85" zoomScaleNormal="85" workbookViewId="0">
      <selection activeCell="AD5" sqref="AD5"/>
    </sheetView>
  </sheetViews>
  <sheetFormatPr defaultRowHeight="14.5" x14ac:dyDescent="0.35"/>
  <cols>
    <col min="1" max="1" width="18.1796875" customWidth="1"/>
    <col min="2" max="2" width="17.1796875" customWidth="1"/>
    <col min="3" max="5" width="18.1796875" customWidth="1"/>
    <col min="6" max="7" width="50.1796875" customWidth="1"/>
    <col min="8" max="8" width="47.54296875" customWidth="1"/>
    <col min="9" max="21" width="18.1796875" customWidth="1"/>
    <col min="22" max="22" width="22.1796875" bestFit="1" customWidth="1"/>
  </cols>
  <sheetData>
    <row r="1" spans="1:40" s="18" customFormat="1" x14ac:dyDescent="0.35">
      <c r="A1" s="18" t="s">
        <v>176</v>
      </c>
      <c r="B1" s="18" t="s">
        <v>175</v>
      </c>
      <c r="C1" s="18" t="s">
        <v>10</v>
      </c>
      <c r="D1" s="18" t="s">
        <v>259</v>
      </c>
      <c r="E1" s="18" t="s">
        <v>6</v>
      </c>
      <c r="F1" s="18" t="s">
        <v>18</v>
      </c>
      <c r="G1" s="18" t="s">
        <v>373</v>
      </c>
      <c r="H1" s="18" t="s">
        <v>19</v>
      </c>
      <c r="I1" s="18" t="s">
        <v>20</v>
      </c>
      <c r="J1" s="18" t="s">
        <v>225</v>
      </c>
      <c r="K1" s="18" t="s">
        <v>232</v>
      </c>
      <c r="L1" s="18" t="s">
        <v>58</v>
      </c>
      <c r="M1" s="18" t="s">
        <v>59</v>
      </c>
      <c r="N1" s="18" t="s">
        <v>180</v>
      </c>
      <c r="O1" s="18" t="s">
        <v>37</v>
      </c>
      <c r="P1" s="18" t="s">
        <v>172</v>
      </c>
      <c r="Q1" s="18" t="s">
        <v>173</v>
      </c>
      <c r="R1" s="18" t="s">
        <v>174</v>
      </c>
      <c r="S1" s="18" t="s">
        <v>55</v>
      </c>
      <c r="T1" s="18" t="s">
        <v>140</v>
      </c>
      <c r="U1" s="18" t="s">
        <v>155</v>
      </c>
      <c r="V1" s="18" t="s">
        <v>156</v>
      </c>
      <c r="W1" s="18" t="s">
        <v>261</v>
      </c>
      <c r="X1" s="18" t="s">
        <v>342</v>
      </c>
      <c r="AC1" s="18" t="s">
        <v>351</v>
      </c>
      <c r="AD1" s="18" t="s">
        <v>414</v>
      </c>
      <c r="AE1" s="18" t="s">
        <v>365</v>
      </c>
      <c r="AG1" s="18" t="s">
        <v>366</v>
      </c>
      <c r="AH1" s="18" t="s">
        <v>372</v>
      </c>
      <c r="AI1" s="18" t="s">
        <v>367</v>
      </c>
      <c r="AK1" s="18" t="s">
        <v>379</v>
      </c>
      <c r="AN1" s="18" t="s">
        <v>414</v>
      </c>
    </row>
    <row r="2" spans="1:40" x14ac:dyDescent="0.35">
      <c r="A2" s="4" t="s">
        <v>75</v>
      </c>
      <c r="B2" s="4" t="s">
        <v>70</v>
      </c>
      <c r="C2" s="4" t="s">
        <v>7</v>
      </c>
      <c r="D2" s="4" t="s">
        <v>257</v>
      </c>
      <c r="E2" s="4" t="s">
        <v>14</v>
      </c>
      <c r="F2" s="4" t="s">
        <v>23</v>
      </c>
      <c r="G2" s="4" t="s">
        <v>374</v>
      </c>
      <c r="H2" s="40" t="s">
        <v>196</v>
      </c>
      <c r="I2" s="4" t="s">
        <v>198</v>
      </c>
      <c r="J2" s="4" t="s">
        <v>226</v>
      </c>
      <c r="K2" s="33" t="s">
        <v>237</v>
      </c>
      <c r="L2" s="4" t="s">
        <v>21</v>
      </c>
      <c r="M2" s="4" t="s">
        <v>60</v>
      </c>
      <c r="N2" s="4" t="s">
        <v>34</v>
      </c>
      <c r="O2" s="4" t="s">
        <v>38</v>
      </c>
      <c r="P2" s="4" t="s">
        <v>56</v>
      </c>
      <c r="Q2" s="4" t="s">
        <v>41</v>
      </c>
      <c r="R2" s="4" t="s">
        <v>44</v>
      </c>
      <c r="S2" s="4" t="s">
        <v>50</v>
      </c>
      <c r="T2" s="4" t="s">
        <v>143</v>
      </c>
      <c r="U2" s="4" t="s">
        <v>159</v>
      </c>
      <c r="V2" s="4" t="s">
        <v>161</v>
      </c>
      <c r="W2" s="4" t="s">
        <v>256</v>
      </c>
      <c r="X2" t="s">
        <v>332</v>
      </c>
      <c r="AC2" t="s">
        <v>352</v>
      </c>
      <c r="AD2">
        <v>10</v>
      </c>
      <c r="AE2">
        <v>1</v>
      </c>
      <c r="AG2">
        <v>2</v>
      </c>
      <c r="AH2">
        <v>1</v>
      </c>
      <c r="AI2" t="s">
        <v>368</v>
      </c>
      <c r="AK2" t="s">
        <v>380</v>
      </c>
    </row>
    <row r="3" spans="1:40" x14ac:dyDescent="0.35">
      <c r="A3" s="4" t="s">
        <v>76</v>
      </c>
      <c r="B3" s="4" t="s">
        <v>66</v>
      </c>
      <c r="C3" s="4" t="s">
        <v>148</v>
      </c>
      <c r="D3" s="4" t="s">
        <v>258</v>
      </c>
      <c r="E3" s="4" t="s">
        <v>15</v>
      </c>
      <c r="F3" s="4" t="s">
        <v>24</v>
      </c>
      <c r="G3" s="4" t="s">
        <v>375</v>
      </c>
      <c r="H3" s="41" t="s">
        <v>190</v>
      </c>
      <c r="I3" s="4" t="s">
        <v>199</v>
      </c>
      <c r="J3" s="4" t="s">
        <v>227</v>
      </c>
      <c r="K3" s="33" t="s">
        <v>233</v>
      </c>
      <c r="L3" s="4" t="s">
        <v>22</v>
      </c>
      <c r="M3" s="4" t="s">
        <v>61</v>
      </c>
      <c r="N3" s="4" t="s">
        <v>179</v>
      </c>
      <c r="O3" s="4" t="s">
        <v>11</v>
      </c>
      <c r="P3" s="4" t="s">
        <v>57</v>
      </c>
      <c r="Q3" s="4" t="s">
        <v>42</v>
      </c>
      <c r="R3" s="4" t="s">
        <v>45</v>
      </c>
      <c r="S3" s="4" t="s">
        <v>51</v>
      </c>
      <c r="T3" s="4" t="s">
        <v>144</v>
      </c>
      <c r="U3" s="4" t="s">
        <v>160</v>
      </c>
      <c r="V3" s="4" t="s">
        <v>166</v>
      </c>
      <c r="W3" s="4" t="s">
        <v>262</v>
      </c>
      <c r="X3" t="s">
        <v>331</v>
      </c>
      <c r="AC3" t="s">
        <v>353</v>
      </c>
      <c r="AD3">
        <v>11</v>
      </c>
      <c r="AG3">
        <v>3</v>
      </c>
      <c r="AH3">
        <v>2</v>
      </c>
      <c r="AI3">
        <v>1</v>
      </c>
      <c r="AK3" t="s">
        <v>381</v>
      </c>
    </row>
    <row r="4" spans="1:40" x14ac:dyDescent="0.35">
      <c r="A4" s="4" t="s">
        <v>77</v>
      </c>
      <c r="B4" s="4" t="s">
        <v>63</v>
      </c>
      <c r="C4" s="4" t="s">
        <v>32</v>
      </c>
      <c r="D4" s="4"/>
      <c r="E4" s="4" t="s">
        <v>17</v>
      </c>
      <c r="F4" s="4" t="s">
        <v>25</v>
      </c>
      <c r="G4" s="4" t="s">
        <v>376</v>
      </c>
      <c r="H4" s="40" t="s">
        <v>195</v>
      </c>
      <c r="I4" s="4" t="s">
        <v>200</v>
      </c>
      <c r="J4" s="4" t="s">
        <v>228</v>
      </c>
      <c r="K4" s="34" t="s">
        <v>234</v>
      </c>
      <c r="M4" s="4" t="s">
        <v>62</v>
      </c>
      <c r="N4" s="4" t="s">
        <v>36</v>
      </c>
      <c r="O4" s="4" t="s">
        <v>39</v>
      </c>
      <c r="P4" s="4"/>
      <c r="Q4" s="4" t="s">
        <v>177</v>
      </c>
      <c r="R4" s="4" t="s">
        <v>11</v>
      </c>
      <c r="S4" s="4" t="s">
        <v>52</v>
      </c>
      <c r="T4" s="4" t="s">
        <v>142</v>
      </c>
      <c r="U4" s="4" t="s">
        <v>157</v>
      </c>
      <c r="V4" s="4" t="s">
        <v>163</v>
      </c>
      <c r="X4" t="s">
        <v>337</v>
      </c>
      <c r="AC4" t="s">
        <v>354</v>
      </c>
      <c r="AD4">
        <v>12</v>
      </c>
      <c r="AG4">
        <v>4</v>
      </c>
      <c r="AH4">
        <v>3</v>
      </c>
      <c r="AI4">
        <v>2</v>
      </c>
      <c r="AK4" t="s">
        <v>345</v>
      </c>
    </row>
    <row r="5" spans="1:40" x14ac:dyDescent="0.35">
      <c r="A5" s="4" t="s">
        <v>78</v>
      </c>
      <c r="B5" s="4" t="s">
        <v>69</v>
      </c>
      <c r="C5" s="4"/>
      <c r="D5" s="4"/>
      <c r="E5" s="4" t="s">
        <v>16</v>
      </c>
      <c r="F5" s="4" t="s">
        <v>239</v>
      </c>
      <c r="G5" s="4" t="s">
        <v>377</v>
      </c>
      <c r="H5" s="41" t="s">
        <v>189</v>
      </c>
      <c r="I5" s="4" t="s">
        <v>201</v>
      </c>
      <c r="J5" s="4" t="s">
        <v>229</v>
      </c>
      <c r="K5" s="34" t="s">
        <v>235</v>
      </c>
      <c r="M5" s="4" t="s">
        <v>238</v>
      </c>
      <c r="N5" s="4" t="s">
        <v>35</v>
      </c>
      <c r="O5" s="4"/>
      <c r="P5" s="4"/>
      <c r="Q5" s="4" t="s">
        <v>43</v>
      </c>
      <c r="R5" s="4" t="s">
        <v>48</v>
      </c>
      <c r="S5" s="4" t="s">
        <v>53</v>
      </c>
      <c r="T5" s="4" t="s">
        <v>184</v>
      </c>
      <c r="U5" s="4" t="s">
        <v>162</v>
      </c>
      <c r="V5" s="4" t="s">
        <v>164</v>
      </c>
      <c r="X5" t="s">
        <v>333</v>
      </c>
      <c r="AC5" t="s">
        <v>355</v>
      </c>
      <c r="AD5">
        <v>1</v>
      </c>
      <c r="AG5">
        <v>5</v>
      </c>
      <c r="AH5">
        <v>4</v>
      </c>
      <c r="AI5">
        <v>3</v>
      </c>
    </row>
    <row r="6" spans="1:40" x14ac:dyDescent="0.35">
      <c r="A6" s="4" t="s">
        <v>79</v>
      </c>
      <c r="B6" s="4" t="s">
        <v>64</v>
      </c>
      <c r="C6" s="4"/>
      <c r="D6" s="4"/>
      <c r="E6" s="4" t="s">
        <v>8</v>
      </c>
      <c r="F6" s="42" t="s">
        <v>26</v>
      </c>
      <c r="G6" s="42"/>
      <c r="H6" s="4" t="s">
        <v>73</v>
      </c>
      <c r="I6" s="4" t="s">
        <v>202</v>
      </c>
      <c r="J6" s="4" t="s">
        <v>230</v>
      </c>
      <c r="K6" s="34" t="s">
        <v>236</v>
      </c>
      <c r="M6" s="4"/>
      <c r="N6" s="4"/>
      <c r="Q6" s="4"/>
      <c r="R6" s="4" t="s">
        <v>46</v>
      </c>
      <c r="S6" s="4" t="s">
        <v>54</v>
      </c>
      <c r="T6" s="4" t="s">
        <v>145</v>
      </c>
      <c r="U6" s="4"/>
      <c r="V6" s="4" t="s">
        <v>157</v>
      </c>
      <c r="X6" t="s">
        <v>334</v>
      </c>
      <c r="AC6" t="s">
        <v>356</v>
      </c>
      <c r="AD6">
        <v>2</v>
      </c>
      <c r="AH6">
        <v>5</v>
      </c>
      <c r="AI6">
        <v>4</v>
      </c>
    </row>
    <row r="7" spans="1:40" x14ac:dyDescent="0.35">
      <c r="A7" s="4" t="s">
        <v>80</v>
      </c>
      <c r="B7" s="4" t="s">
        <v>71</v>
      </c>
      <c r="C7" s="4"/>
      <c r="D7" s="4"/>
      <c r="E7" s="4" t="s">
        <v>12</v>
      </c>
      <c r="F7" s="42" t="s">
        <v>27</v>
      </c>
      <c r="G7" s="42"/>
      <c r="H7" s="43" t="s">
        <v>110</v>
      </c>
      <c r="I7" s="4" t="s">
        <v>203</v>
      </c>
      <c r="J7" s="4" t="s">
        <v>231</v>
      </c>
      <c r="K7" s="4"/>
      <c r="Q7" s="4"/>
      <c r="R7" s="4" t="s">
        <v>47</v>
      </c>
      <c r="S7" s="4" t="s">
        <v>11</v>
      </c>
      <c r="T7" s="4" t="s">
        <v>11</v>
      </c>
      <c r="U7" s="4"/>
      <c r="V7" s="4" t="s">
        <v>165</v>
      </c>
      <c r="AC7" t="s">
        <v>357</v>
      </c>
      <c r="AD7">
        <v>3</v>
      </c>
      <c r="AI7">
        <v>5</v>
      </c>
    </row>
    <row r="8" spans="1:40" x14ac:dyDescent="0.35">
      <c r="A8" s="4" t="s">
        <v>81</v>
      </c>
      <c r="B8" s="4" t="s">
        <v>73</v>
      </c>
      <c r="C8" s="4"/>
      <c r="E8" s="4" t="s">
        <v>13</v>
      </c>
      <c r="F8" s="42" t="s">
        <v>28</v>
      </c>
      <c r="G8" s="42"/>
      <c r="H8" s="43" t="s">
        <v>107</v>
      </c>
      <c r="I8" s="4" t="s">
        <v>204</v>
      </c>
      <c r="J8" s="4"/>
      <c r="K8" s="4"/>
      <c r="Q8" s="4"/>
      <c r="R8" s="4"/>
      <c r="T8" s="4" t="s">
        <v>147</v>
      </c>
      <c r="V8" s="4"/>
      <c r="AC8" t="s">
        <v>358</v>
      </c>
      <c r="AD8">
        <v>4</v>
      </c>
      <c r="AI8">
        <v>6</v>
      </c>
    </row>
    <row r="9" spans="1:40" x14ac:dyDescent="0.35">
      <c r="A9" s="4" t="s">
        <v>82</v>
      </c>
      <c r="B9" s="4" t="s">
        <v>11</v>
      </c>
      <c r="C9" s="4"/>
      <c r="E9" s="4" t="s">
        <v>9</v>
      </c>
      <c r="F9" s="42" t="s">
        <v>240</v>
      </c>
      <c r="G9" s="42"/>
      <c r="H9" s="42" t="s">
        <v>185</v>
      </c>
      <c r="I9" s="4" t="s">
        <v>63</v>
      </c>
      <c r="J9" s="4"/>
      <c r="K9" s="4"/>
      <c r="Q9" s="4"/>
      <c r="R9" s="4"/>
      <c r="T9" s="4" t="s">
        <v>141</v>
      </c>
      <c r="V9" s="4"/>
      <c r="AC9" t="s">
        <v>359</v>
      </c>
      <c r="AD9">
        <v>5</v>
      </c>
      <c r="AI9">
        <v>7</v>
      </c>
    </row>
    <row r="10" spans="1:40" x14ac:dyDescent="0.35">
      <c r="A10" s="4" t="s">
        <v>83</v>
      </c>
      <c r="B10" s="4" t="s">
        <v>67</v>
      </c>
      <c r="C10" s="4"/>
      <c r="E10" s="4" t="s">
        <v>49</v>
      </c>
      <c r="F10" s="41" t="s">
        <v>151</v>
      </c>
      <c r="G10" s="41"/>
      <c r="H10" s="43" t="s">
        <v>109</v>
      </c>
      <c r="I10" s="4" t="s">
        <v>205</v>
      </c>
      <c r="J10" s="4"/>
      <c r="K10" s="4"/>
      <c r="T10" s="4" t="s">
        <v>146</v>
      </c>
      <c r="AC10" t="s">
        <v>360</v>
      </c>
      <c r="AD10">
        <v>6</v>
      </c>
      <c r="AI10">
        <v>8</v>
      </c>
    </row>
    <row r="11" spans="1:40" x14ac:dyDescent="0.35">
      <c r="A11" s="4" t="s">
        <v>84</v>
      </c>
      <c r="B11" s="4" t="s">
        <v>72</v>
      </c>
      <c r="C11" s="4"/>
      <c r="E11" s="4" t="s">
        <v>11</v>
      </c>
      <c r="F11" s="41" t="s">
        <v>152</v>
      </c>
      <c r="G11" s="41"/>
      <c r="H11" s="40" t="s">
        <v>194</v>
      </c>
      <c r="I11" s="4" t="s">
        <v>206</v>
      </c>
      <c r="J11" s="4"/>
      <c r="K11" s="4"/>
      <c r="AC11" t="s">
        <v>361</v>
      </c>
      <c r="AD11">
        <v>7</v>
      </c>
      <c r="AI11">
        <v>9</v>
      </c>
    </row>
    <row r="12" spans="1:40" x14ac:dyDescent="0.35">
      <c r="A12" s="4" t="s">
        <v>85</v>
      </c>
      <c r="B12" s="4" t="s">
        <v>68</v>
      </c>
      <c r="F12" s="41" t="s">
        <v>33</v>
      </c>
      <c r="G12" s="41"/>
      <c r="H12" s="43" t="s">
        <v>112</v>
      </c>
      <c r="I12" s="4" t="s">
        <v>207</v>
      </c>
      <c r="J12" s="4"/>
      <c r="K12" s="4"/>
      <c r="T12" s="4"/>
      <c r="AC12" t="s">
        <v>362</v>
      </c>
      <c r="AD12">
        <v>8</v>
      </c>
      <c r="AI12">
        <v>10</v>
      </c>
    </row>
    <row r="13" spans="1:40" x14ac:dyDescent="0.35">
      <c r="A13" s="4" t="s">
        <v>86</v>
      </c>
      <c r="B13" s="4" t="s">
        <v>65</v>
      </c>
      <c r="F13" s="41" t="s">
        <v>241</v>
      </c>
      <c r="G13" s="41"/>
      <c r="H13" s="43" t="s">
        <v>108</v>
      </c>
      <c r="I13" s="4" t="s">
        <v>208</v>
      </c>
      <c r="J13" s="4"/>
      <c r="T13" s="4"/>
      <c r="AC13" t="s">
        <v>363</v>
      </c>
      <c r="AD13">
        <v>9</v>
      </c>
      <c r="AI13">
        <v>11</v>
      </c>
    </row>
    <row r="14" spans="1:40" x14ac:dyDescent="0.35">
      <c r="A14" s="4" t="s">
        <v>87</v>
      </c>
      <c r="F14" s="40" t="s">
        <v>29</v>
      </c>
      <c r="G14" s="40"/>
      <c r="H14" s="42" t="s">
        <v>186</v>
      </c>
      <c r="I14" s="4" t="s">
        <v>209</v>
      </c>
      <c r="J14" s="4"/>
      <c r="T14" s="4"/>
      <c r="AI14">
        <v>12</v>
      </c>
    </row>
    <row r="15" spans="1:40" x14ac:dyDescent="0.35">
      <c r="A15" s="4" t="s">
        <v>88</v>
      </c>
      <c r="B15" s="16"/>
      <c r="F15" s="40" t="s">
        <v>30</v>
      </c>
      <c r="G15" s="40"/>
      <c r="H15" s="43" t="s">
        <v>111</v>
      </c>
      <c r="I15" s="4" t="s">
        <v>210</v>
      </c>
      <c r="J15" s="4"/>
      <c r="T15" s="4"/>
      <c r="AI15">
        <v>13</v>
      </c>
    </row>
    <row r="16" spans="1:40" x14ac:dyDescent="0.35">
      <c r="A16" s="4" t="s">
        <v>89</v>
      </c>
      <c r="F16" s="40" t="s">
        <v>31</v>
      </c>
      <c r="G16" s="40"/>
      <c r="H16" s="40" t="s">
        <v>197</v>
      </c>
      <c r="I16" s="4" t="s">
        <v>211</v>
      </c>
      <c r="J16" s="4"/>
      <c r="T16" s="4"/>
      <c r="AI16">
        <v>14</v>
      </c>
    </row>
    <row r="17" spans="1:35" x14ac:dyDescent="0.35">
      <c r="A17" s="4" t="s">
        <v>167</v>
      </c>
      <c r="B17" s="4"/>
      <c r="F17" s="40" t="s">
        <v>242</v>
      </c>
      <c r="G17" s="40"/>
      <c r="H17" s="41" t="s">
        <v>188</v>
      </c>
      <c r="I17" s="4" t="s">
        <v>212</v>
      </c>
      <c r="J17" s="4"/>
      <c r="T17" s="4"/>
      <c r="AI17">
        <v>15</v>
      </c>
    </row>
    <row r="18" spans="1:35" x14ac:dyDescent="0.35">
      <c r="A18" s="4" t="s">
        <v>11</v>
      </c>
      <c r="B18" s="4"/>
      <c r="F18" s="4" t="s">
        <v>249</v>
      </c>
      <c r="G18" s="4"/>
      <c r="H18" s="41" t="s">
        <v>191</v>
      </c>
      <c r="I18" s="4" t="s">
        <v>213</v>
      </c>
      <c r="J18" s="4"/>
      <c r="T18" s="4"/>
      <c r="AI18">
        <v>16</v>
      </c>
    </row>
    <row r="19" spans="1:35" x14ac:dyDescent="0.35">
      <c r="A19" s="4" t="s">
        <v>90</v>
      </c>
      <c r="B19" s="4"/>
      <c r="F19" s="4" t="s">
        <v>250</v>
      </c>
      <c r="G19" s="4"/>
      <c r="H19" s="43" t="s">
        <v>113</v>
      </c>
      <c r="I19" s="4" t="s">
        <v>214</v>
      </c>
      <c r="J19" s="4"/>
      <c r="P19" s="4"/>
      <c r="AI19">
        <v>17</v>
      </c>
    </row>
    <row r="20" spans="1:35" x14ac:dyDescent="0.35">
      <c r="A20" s="4" t="s">
        <v>91</v>
      </c>
      <c r="B20" s="4"/>
      <c r="F20" s="4" t="s">
        <v>251</v>
      </c>
      <c r="G20" s="4"/>
      <c r="H20" s="43" t="s">
        <v>114</v>
      </c>
      <c r="I20" s="4" t="s">
        <v>215</v>
      </c>
      <c r="J20" s="4"/>
      <c r="P20" s="4"/>
      <c r="AI20">
        <v>18</v>
      </c>
    </row>
    <row r="21" spans="1:35" x14ac:dyDescent="0.35">
      <c r="A21" s="4" t="s">
        <v>92</v>
      </c>
      <c r="F21" s="4" t="s">
        <v>252</v>
      </c>
      <c r="G21" s="4"/>
      <c r="H21" s="43" t="s">
        <v>115</v>
      </c>
      <c r="I21" s="4" t="s">
        <v>216</v>
      </c>
      <c r="J21" s="4"/>
      <c r="AI21">
        <v>19</v>
      </c>
    </row>
    <row r="22" spans="1:35" x14ac:dyDescent="0.35">
      <c r="A22" s="4" t="s">
        <v>93</v>
      </c>
      <c r="H22" s="43" t="s">
        <v>266</v>
      </c>
      <c r="I22" s="4" t="s">
        <v>217</v>
      </c>
      <c r="J22" s="4"/>
      <c r="AI22">
        <v>20</v>
      </c>
    </row>
    <row r="23" spans="1:35" x14ac:dyDescent="0.35">
      <c r="A23" s="4" t="s">
        <v>94</v>
      </c>
      <c r="H23" s="43" t="s">
        <v>248</v>
      </c>
      <c r="I23" s="4" t="s">
        <v>218</v>
      </c>
      <c r="J23" s="4"/>
      <c r="AI23">
        <v>21</v>
      </c>
    </row>
    <row r="24" spans="1:35" x14ac:dyDescent="0.35">
      <c r="A24" s="4" t="s">
        <v>95</v>
      </c>
      <c r="H24" s="43" t="s">
        <v>116</v>
      </c>
      <c r="I24" s="4" t="s">
        <v>219</v>
      </c>
      <c r="J24" s="4"/>
      <c r="AI24">
        <v>22</v>
      </c>
    </row>
    <row r="25" spans="1:35" x14ac:dyDescent="0.35">
      <c r="A25" s="4" t="s">
        <v>96</v>
      </c>
      <c r="H25" s="43" t="s">
        <v>117</v>
      </c>
      <c r="I25" s="4" t="s">
        <v>224</v>
      </c>
      <c r="J25" s="4"/>
      <c r="AI25">
        <v>23</v>
      </c>
    </row>
    <row r="26" spans="1:35" x14ac:dyDescent="0.35">
      <c r="A26" s="4" t="s">
        <v>97</v>
      </c>
      <c r="B26" s="17"/>
      <c r="H26" s="43" t="s">
        <v>118</v>
      </c>
      <c r="I26" s="4" t="s">
        <v>11</v>
      </c>
      <c r="J26" s="4"/>
      <c r="AI26">
        <v>24</v>
      </c>
    </row>
    <row r="27" spans="1:35" x14ac:dyDescent="0.35">
      <c r="A27" s="4" t="s">
        <v>98</v>
      </c>
      <c r="B27" s="17"/>
      <c r="H27" s="43" t="s">
        <v>119</v>
      </c>
      <c r="I27" s="4" t="s">
        <v>220</v>
      </c>
      <c r="J27" s="4"/>
      <c r="AI27">
        <v>25</v>
      </c>
    </row>
    <row r="28" spans="1:35" x14ac:dyDescent="0.35">
      <c r="A28" s="4" t="s">
        <v>150</v>
      </c>
      <c r="B28" s="17"/>
      <c r="H28" s="43" t="s">
        <v>120</v>
      </c>
      <c r="I28" s="4" t="s">
        <v>221</v>
      </c>
      <c r="J28" s="4"/>
      <c r="AI28">
        <v>26</v>
      </c>
    </row>
    <row r="29" spans="1:35" x14ac:dyDescent="0.35">
      <c r="A29" s="4" t="s">
        <v>99</v>
      </c>
      <c r="B29" s="17"/>
      <c r="H29" s="43" t="s">
        <v>121</v>
      </c>
      <c r="I29" s="4" t="s">
        <v>222</v>
      </c>
      <c r="J29" s="4"/>
      <c r="AI29">
        <v>27</v>
      </c>
    </row>
    <row r="30" spans="1:35" x14ac:dyDescent="0.35">
      <c r="A30" s="4" t="s">
        <v>100</v>
      </c>
      <c r="B30" s="17"/>
      <c r="H30" s="43" t="s">
        <v>122</v>
      </c>
      <c r="I30" s="4" t="s">
        <v>223</v>
      </c>
      <c r="J30" s="4"/>
      <c r="AI30">
        <v>28</v>
      </c>
    </row>
    <row r="31" spans="1:35" x14ac:dyDescent="0.35">
      <c r="A31" s="4" t="s">
        <v>101</v>
      </c>
      <c r="B31" s="17"/>
      <c r="H31" s="43" t="s">
        <v>123</v>
      </c>
      <c r="AI31">
        <v>29</v>
      </c>
    </row>
    <row r="32" spans="1:35" x14ac:dyDescent="0.35">
      <c r="A32" s="4" t="s">
        <v>103</v>
      </c>
      <c r="B32" s="17"/>
      <c r="H32" s="43" t="s">
        <v>124</v>
      </c>
      <c r="AI32">
        <v>30</v>
      </c>
    </row>
    <row r="33" spans="1:10" x14ac:dyDescent="0.35">
      <c r="A33" s="4" t="s">
        <v>104</v>
      </c>
      <c r="B33" s="17"/>
      <c r="H33" s="43" t="s">
        <v>125</v>
      </c>
    </row>
    <row r="34" spans="1:10" x14ac:dyDescent="0.35">
      <c r="A34" s="4" t="s">
        <v>102</v>
      </c>
      <c r="B34" s="17"/>
      <c r="H34" s="43" t="s">
        <v>126</v>
      </c>
    </row>
    <row r="35" spans="1:10" x14ac:dyDescent="0.35">
      <c r="A35" s="4" t="s">
        <v>105</v>
      </c>
      <c r="B35" s="17"/>
      <c r="H35" s="43" t="s">
        <v>127</v>
      </c>
    </row>
    <row r="36" spans="1:10" x14ac:dyDescent="0.35">
      <c r="B36" s="17"/>
      <c r="H36" s="43" t="s">
        <v>128</v>
      </c>
    </row>
    <row r="37" spans="1:10" x14ac:dyDescent="0.35">
      <c r="B37" s="17"/>
      <c r="H37" s="43" t="s">
        <v>129</v>
      </c>
    </row>
    <row r="38" spans="1:10" x14ac:dyDescent="0.35">
      <c r="B38" s="17"/>
      <c r="H38" s="43" t="s">
        <v>130</v>
      </c>
    </row>
    <row r="39" spans="1:10" x14ac:dyDescent="0.35">
      <c r="B39" s="17"/>
      <c r="H39" s="43" t="s">
        <v>131</v>
      </c>
    </row>
    <row r="40" spans="1:10" x14ac:dyDescent="0.35">
      <c r="B40" s="17"/>
      <c r="H40" s="43" t="s">
        <v>264</v>
      </c>
    </row>
    <row r="41" spans="1:10" x14ac:dyDescent="0.35">
      <c r="B41" s="17"/>
      <c r="H41" s="43" t="s">
        <v>132</v>
      </c>
    </row>
    <row r="42" spans="1:10" x14ac:dyDescent="0.35">
      <c r="B42" s="17"/>
      <c r="H42" s="43" t="s">
        <v>265</v>
      </c>
    </row>
    <row r="43" spans="1:10" x14ac:dyDescent="0.35">
      <c r="B43" s="17"/>
      <c r="H43" s="43" t="s">
        <v>133</v>
      </c>
      <c r="J43" s="87"/>
    </row>
    <row r="44" spans="1:10" x14ac:dyDescent="0.35">
      <c r="B44" s="17"/>
      <c r="H44" s="43" t="s">
        <v>134</v>
      </c>
      <c r="J44" s="87"/>
    </row>
    <row r="45" spans="1:10" x14ac:dyDescent="0.35">
      <c r="B45" s="17"/>
      <c r="H45" s="43" t="s">
        <v>135</v>
      </c>
      <c r="J45" s="87"/>
    </row>
    <row r="46" spans="1:10" x14ac:dyDescent="0.35">
      <c r="B46" s="17"/>
      <c r="H46" s="43" t="s">
        <v>267</v>
      </c>
      <c r="J46" s="88"/>
    </row>
    <row r="47" spans="1:10" x14ac:dyDescent="0.35">
      <c r="B47" s="17"/>
      <c r="H47" s="43" t="s">
        <v>149</v>
      </c>
    </row>
    <row r="48" spans="1:10" x14ac:dyDescent="0.35">
      <c r="B48" s="17"/>
      <c r="H48" s="43" t="s">
        <v>136</v>
      </c>
    </row>
    <row r="49" spans="2:8" x14ac:dyDescent="0.35">
      <c r="B49" s="16"/>
      <c r="H49" s="43" t="s">
        <v>247</v>
      </c>
    </row>
    <row r="50" spans="2:8" x14ac:dyDescent="0.35">
      <c r="B50" s="16"/>
      <c r="H50" s="43" t="s">
        <v>137</v>
      </c>
    </row>
    <row r="51" spans="2:8" x14ac:dyDescent="0.35">
      <c r="B51" s="16"/>
      <c r="H51" s="43" t="s">
        <v>138</v>
      </c>
    </row>
    <row r="52" spans="2:8" x14ac:dyDescent="0.35">
      <c r="B52" s="16"/>
      <c r="H52" s="43" t="s">
        <v>139</v>
      </c>
    </row>
    <row r="53" spans="2:8" x14ac:dyDescent="0.35">
      <c r="B53" s="16"/>
      <c r="H53" s="41" t="s">
        <v>193</v>
      </c>
    </row>
    <row r="54" spans="2:8" x14ac:dyDescent="0.35">
      <c r="H54" s="41" t="s">
        <v>253</v>
      </c>
    </row>
    <row r="55" spans="2:8" x14ac:dyDescent="0.35">
      <c r="H55" s="41" t="s">
        <v>192</v>
      </c>
    </row>
    <row r="56" spans="2:8" x14ac:dyDescent="0.35">
      <c r="H56" s="42" t="s">
        <v>187</v>
      </c>
    </row>
    <row r="57" spans="2:8" x14ac:dyDescent="0.35">
      <c r="H57" s="44"/>
    </row>
    <row r="75" spans="2:2" x14ac:dyDescent="0.35">
      <c r="B75" s="17"/>
    </row>
  </sheetData>
  <sortState xmlns:xlrd2="http://schemas.microsoft.com/office/spreadsheetml/2017/richdata2" ref="H2:H53">
    <sortCondition ref="H2:H53"/>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F053E8637E6644A4A4CF8D428BBAAF" ma:contentTypeVersion="10" ma:contentTypeDescription="Create a new document." ma:contentTypeScope="" ma:versionID="368ad487d0f30d0b7ea3220793aaa65a">
  <xsd:schema xmlns:xsd="http://www.w3.org/2001/XMLSchema" xmlns:xs="http://www.w3.org/2001/XMLSchema" xmlns:p="http://schemas.microsoft.com/office/2006/metadata/properties" xmlns:ns3="049cf6fe-ec3e-490c-a591-a4766ed6d296" xmlns:ns4="44da1faf-7b44-4ef4-95e0-bef492d4308e" targetNamespace="http://schemas.microsoft.com/office/2006/metadata/properties" ma:root="true" ma:fieldsID="d5664e4df85cbbe5101518090e45f6f3" ns3:_="" ns4:_="">
    <xsd:import namespace="049cf6fe-ec3e-490c-a591-a4766ed6d296"/>
    <xsd:import namespace="44da1faf-7b44-4ef4-95e0-bef492d4308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9cf6fe-ec3e-490c-a591-a4766ed6d29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da1faf-7b44-4ef4-95e0-bef492d4308e"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A7227D-A8B9-4237-8205-68EB8A38A4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9cf6fe-ec3e-490c-a591-a4766ed6d296"/>
    <ds:schemaRef ds:uri="44da1faf-7b44-4ef4-95e0-bef492d430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672978-48AB-494F-859C-6A2F1924A304}">
  <ds:schemaRefs>
    <ds:schemaRef ds:uri="http://schemas.microsoft.com/sharepoint/v3/contenttype/forms"/>
  </ds:schemaRefs>
</ds:datastoreItem>
</file>

<file path=customXml/itemProps3.xml><?xml version="1.0" encoding="utf-8"?>
<ds:datastoreItem xmlns:ds="http://schemas.openxmlformats.org/officeDocument/2006/customXml" ds:itemID="{142078D7-ABEF-4748-BDAC-4CB9C7FD435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4da1faf-7b44-4ef4-95e0-bef492d4308e"/>
    <ds:schemaRef ds:uri="049cf6fe-ec3e-490c-a591-a4766ed6d29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1.1 Information</vt:lpstr>
      <vt:lpstr>1.2 BUDGET</vt:lpstr>
      <vt:lpstr>2.1 Budget Detail YR1</vt:lpstr>
      <vt:lpstr>2.2 Budget Detail YR2&gt;</vt:lpstr>
      <vt:lpstr>3. NPAC</vt:lpstr>
      <vt:lpstr>4. Additional Notes </vt:lpstr>
      <vt:lpstr>5. BUDGET BY OUTCOME</vt:lpstr>
      <vt:lpstr>Data Validation</vt:lpstr>
      <vt:lpstr>'1.1 Information'!Print_Area</vt:lpstr>
      <vt:lpstr>'3. NPAC'!Print_Area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2019-09-18T10:03:30Z</dcterms:created>
  <dcterms:modified xsi:type="dcterms:W3CDTF">2021-08-24T09:49:57Z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0x0101003DF053E8637E6644A4A4CF8D428BBAAF</vt:lpwstr>
  </property>
  <property fmtid="{D5CDD505-2E9C-101B-9397-08002B2CF9AE}" pid="3" name="MSIP_Label_e4c996da-17fa-4fc5-8989-2758fb4cf86b_Enabled">
    <vt:lpwstr>true</vt:lpwstr>
  </property>
  <property fmtid="{D5CDD505-2E9C-101B-9397-08002B2CF9AE}" pid="4" name="MSIP_Label_e4c996da-17fa-4fc5-8989-2758fb4cf86b_SetDate">
    <vt:lpwstr>2021-08-17T13:45:15Z</vt:lpwstr>
  </property>
  <property fmtid="{D5CDD505-2E9C-101B-9397-08002B2CF9AE}" pid="5" name="MSIP_Label_e4c996da-17fa-4fc5-8989-2758fb4cf86b_Method">
    <vt:lpwstr>Privileged</vt:lpwstr>
  </property>
  <property fmtid="{D5CDD505-2E9C-101B-9397-08002B2CF9AE}" pid="6" name="MSIP_Label_e4c996da-17fa-4fc5-8989-2758fb4cf86b_Name">
    <vt:lpwstr>OFFICIAL</vt:lpwstr>
  </property>
  <property fmtid="{D5CDD505-2E9C-101B-9397-08002B2CF9AE}" pid="7" name="MSIP_Label_e4c996da-17fa-4fc5-8989-2758fb4cf86b_SiteId">
    <vt:lpwstr>cdf709af-1a18-4c74-bd93-6d14a64d73b3</vt:lpwstr>
  </property>
  <property fmtid="{D5CDD505-2E9C-101B-9397-08002B2CF9AE}" pid="8" name="MSIP_Label_e4c996da-17fa-4fc5-8989-2758fb4cf86b_ActionId">
    <vt:lpwstr>9836f207-489f-4efe-91a1-433e5e7f17fb</vt:lpwstr>
  </property>
  <property fmtid="{D5CDD505-2E9C-101B-9397-08002B2CF9AE}" pid="9" name="MSIP_Label_e4c996da-17fa-4fc5-8989-2758fb4cf86b_ContentBits">
    <vt:lpwstr>1</vt:lpwstr>
  </property>
</Properties>
</file>